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omments1.xml" ContentType="application/vnd.openxmlformats-officedocument.spreadsheetml.comments+xml"/>
  <Override PartName="/xl/threadedComments/threadedComment1.xml" ContentType="application/vnd.ms-excel.threaded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comments2.xml" ContentType="application/vnd.openxmlformats-officedocument.spreadsheetml.comments+xml"/>
  <Override PartName="/xl/comments3.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xl/threadedComments/threadedComment2.xml" ContentType="application/vnd.ms-excel.threadedcomment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026"/>
  <workbookPr defaultThemeVersion="124226"/>
  <mc:AlternateContent xmlns:mc="http://schemas.openxmlformats.org/markup-compatibility/2006">
    <mc:Choice Requires="x15">
      <x15ac:absPath xmlns:x15ac="http://schemas.microsoft.com/office/spreadsheetml/2010/11/ac" url="C:\Users\Christian\Documents\Chris's Documents\Tree Survey Work\Delph Mews\"/>
    </mc:Choice>
  </mc:AlternateContent>
  <xr:revisionPtr revIDLastSave="0" documentId="13_ncr:1_{E8C97C05-4C28-4A76-921E-6A7F1274E81A}" xr6:coauthVersionLast="47" xr6:coauthVersionMax="47" xr10:uidLastSave="{00000000-0000-0000-0000-000000000000}"/>
  <bookViews>
    <workbookView xWindow="-108" yWindow="-108" windowWidth="23256" windowHeight="12456" activeTab="3" xr2:uid="{00000000-000D-0000-FFFF-FFFF00000000}"/>
  </bookViews>
  <sheets>
    <sheet name="Summary" sheetId="7" r:id="rId1"/>
    <sheet name="Survey Data" sheetId="8" r:id="rId2"/>
    <sheet name="Summary per tree" sheetId="4" r:id="rId3"/>
    <sheet name="Recommendations" sheetId="11" r:id="rId4"/>
  </sheets>
  <definedNames>
    <definedName name="commonnameLabels">Summary!$B$34:$B$39</definedName>
    <definedName name="commonnameSeries">Summary!$C$34:$C$39</definedName>
    <definedName name="lifeexpectancyLabels">Summary!$H$6:$H$9</definedName>
    <definedName name="lifeexpectancySeries">Summary!$I$6:$I$9</definedName>
    <definedName name="lifestageLabels">Summary!$E$6:$E$7</definedName>
    <definedName name="lifestageSeries">Summary!$F$6:$F$7</definedName>
    <definedName name="_xlnm.Print_Titles" localSheetId="3">Recommendations!$5:$5</definedName>
    <definedName name="_xlnm.Print_Titles" localSheetId="1">'Survey Data'!$2:$2</definedName>
    <definedName name="retentioncategoryLabels">Summary!$B$6:$B$7</definedName>
    <definedName name="retentioncategorySeries">Summary!$C$6:$C$7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1" i="4" l="1"/>
  <c r="C11" i="7"/>
  <c r="C78" i="4" l="1"/>
  <c r="AW43" i="11"/>
  <c r="R43" i="11"/>
  <c r="AW42" i="11"/>
  <c r="R42" i="11"/>
  <c r="AW41" i="11"/>
  <c r="R41" i="11"/>
  <c r="AW40" i="11"/>
  <c r="R40" i="11"/>
  <c r="AW39" i="11"/>
  <c r="R39" i="11"/>
  <c r="AW38" i="11"/>
  <c r="R38" i="11"/>
  <c r="AW37" i="11"/>
  <c r="R37" i="11"/>
  <c r="AW36" i="11"/>
  <c r="R36" i="11"/>
  <c r="AW35" i="11"/>
  <c r="R35" i="11"/>
  <c r="AW34" i="11"/>
  <c r="R34" i="11"/>
  <c r="AW33" i="11"/>
  <c r="R33" i="11"/>
  <c r="AW32" i="11"/>
  <c r="R32" i="11"/>
  <c r="AW31" i="11"/>
  <c r="R31" i="11"/>
  <c r="AW30" i="11"/>
  <c r="R30" i="11"/>
  <c r="AW29" i="11"/>
  <c r="R29" i="11"/>
  <c r="AW28" i="11"/>
  <c r="R28" i="11"/>
  <c r="AW27" i="11"/>
  <c r="R27" i="11"/>
  <c r="AW26" i="11"/>
  <c r="R26" i="11"/>
  <c r="AW25" i="11"/>
  <c r="R25" i="11"/>
  <c r="AW24" i="11"/>
  <c r="R24" i="11"/>
  <c r="AW23" i="11"/>
  <c r="R23" i="11"/>
  <c r="AW22" i="11"/>
  <c r="R22" i="11"/>
  <c r="AW21" i="11"/>
  <c r="R21" i="11"/>
  <c r="AW20" i="11"/>
  <c r="R20" i="11"/>
  <c r="AW19" i="11"/>
  <c r="R19" i="11"/>
  <c r="AW18" i="11"/>
  <c r="R18" i="11"/>
  <c r="AW17" i="11"/>
  <c r="R17" i="11"/>
  <c r="AW16" i="11"/>
  <c r="R16" i="11"/>
  <c r="AW15" i="11"/>
  <c r="R15" i="11"/>
  <c r="AW14" i="11"/>
  <c r="R14" i="11"/>
  <c r="AW13" i="11"/>
  <c r="R13" i="11"/>
  <c r="AW12" i="11"/>
  <c r="R12" i="11"/>
  <c r="AW11" i="11"/>
  <c r="R11" i="11"/>
  <c r="AW10" i="11"/>
  <c r="R10" i="11"/>
  <c r="AW9" i="11"/>
  <c r="R9" i="11"/>
  <c r="AW8" i="11"/>
  <c r="R8" i="11"/>
  <c r="AW7" i="11"/>
  <c r="R7" i="11"/>
  <c r="AW6" i="11"/>
  <c r="R6" i="11"/>
  <c r="AU15" i="8"/>
  <c r="P15" i="8"/>
  <c r="AU14" i="8"/>
  <c r="P14" i="8"/>
  <c r="AU13" i="8"/>
  <c r="P13" i="8"/>
  <c r="AU12" i="8"/>
  <c r="P12" i="8"/>
  <c r="AU11" i="8"/>
  <c r="P11" i="8"/>
  <c r="AU10" i="8"/>
  <c r="P10" i="8"/>
  <c r="AU9" i="8"/>
  <c r="P9" i="8"/>
  <c r="AU8" i="8"/>
  <c r="P8" i="8"/>
  <c r="AU7" i="8"/>
  <c r="P7" i="8"/>
  <c r="AU6" i="8"/>
  <c r="P6" i="8"/>
  <c r="AU5" i="8"/>
  <c r="P5" i="8"/>
  <c r="AU4" i="8"/>
  <c r="P4" i="8"/>
  <c r="AU3" i="8"/>
  <c r="P3"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tc={F96CC557-DDF8-437C-B0BE-5DD9892E83A5}</author>
  </authors>
  <commentList>
    <comment ref="C3" authorId="0" shapeId="0" xr:uid="{F96CC557-DDF8-437C-B0BE-5DD9892E83A5}">
      <text>
        <t>[Threaded comment]
Your version of Excel allows you to read this threaded comment; however, any edits to it will get removed if the file is opened in a newer version of Excel. Learn more: https://go.microsoft.com/fwlink/?linkid=870924
Comment:
    Details for the estate, site and survey can be placed using these keywords beginning with '#'.</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tc={F44B7890-6F22-4134-8249-081F8BF79548}</author>
  </authors>
  <commentList>
    <comment ref="A2" authorId="0" shapeId="0" xr:uid="{F44B7890-6F22-4134-8249-081F8BF79548}">
      <text>
        <t>[Threaded comment]
Your version of Excel allows you to read this threaded comment; however, any edits to it will get removed if the file is opened in a newer version of Excel. Learn more: https://go.microsoft.com/fwlink/?linkid=870924
Comment:
    The word Table in this cell is the keyword to tell OTISS that this is the header row for the data table. This column can be hidden.</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tc={8687DE2D-32BA-434C-9436-23A3E8519C24}</author>
    <author>tc={B68A6771-42DF-4842-9708-8440C15C7BEC}</author>
  </authors>
  <commentList>
    <comment ref="A1" authorId="0" shapeId="0" xr:uid="{8687DE2D-32BA-434C-9436-23A3E8519C24}">
      <text>
        <t>[Threaded comment]
Your version of Excel allows you to read this threaded comment; however, any edits to it will get removed if the file is opened in a newer version of Excel. Learn more: https://go.microsoft.com/fwlink/?linkid=870924
Comment:
    The word Recommendations in the A1 cell is the keyword to tell OTISS that all the tables on this worksheet should be ordered by recommendations and work timescales rather than any other criteria. This column can be hidden.</t>
      </text>
    </comment>
    <comment ref="A5" authorId="1" shapeId="0" xr:uid="{B68A6771-42DF-4842-9708-8440C15C7BEC}">
      <text>
        <t>[Threaded comment]
Your version of Excel allows you to read this threaded comment; however, any edits to it will get removed if the file is opened in a newer version of Excel. Learn more: https://go.microsoft.com/fwlink/?linkid=870924
Comment:
    The word Table in this cell is the keyword to tell OTISS that this is the header row for the data table. This column can be hidden.</t>
      </text>
    </comment>
  </commentList>
</comments>
</file>

<file path=xl/sharedStrings.xml><?xml version="1.0" encoding="utf-8"?>
<sst xmlns="http://schemas.openxmlformats.org/spreadsheetml/2006/main" count="1764" uniqueCount="305">
  <si>
    <t xml:space="preserve"> </t>
  </si>
  <si>
    <t>Botanical Name</t>
  </si>
  <si>
    <t>Structure</t>
  </si>
  <si>
    <t>Table</t>
  </si>
  <si>
    <t>Crown Radius</t>
  </si>
  <si>
    <t>Other Reference</t>
  </si>
  <si>
    <t>Total</t>
  </si>
  <si>
    <t>Recommendations</t>
  </si>
  <si>
    <t>Common Name</t>
  </si>
  <si>
    <r>
      <rPr>
        <b/>
        <sz val="11"/>
        <rFont val="Calibri"/>
        <family val="2"/>
        <scheme val="minor"/>
      </rPr>
      <t>Species</t>
    </r>
  </si>
  <si>
    <t>Measurements</t>
  </si>
  <si>
    <t>Measurements2</t>
  </si>
  <si>
    <t>Location</t>
  </si>
  <si>
    <r>
      <rPr>
        <b/>
        <sz val="11"/>
        <rFont val="Calibri"/>
        <family val="2"/>
        <scheme val="minor"/>
      </rPr>
      <t>Easting</t>
    </r>
  </si>
  <si>
    <r>
      <rPr>
        <b/>
        <sz val="11"/>
        <rFont val="Calibri"/>
        <family val="2"/>
        <scheme val="minor"/>
      </rPr>
      <t>Northing</t>
    </r>
  </si>
  <si>
    <t>Site</t>
  </si>
  <si>
    <t>Survey</t>
  </si>
  <si>
    <r>
      <rPr>
        <b/>
        <sz val="11"/>
        <rFont val="Calibri"/>
        <family val="2"/>
        <scheme val="minor"/>
      </rPr>
      <t>Surveyor</t>
    </r>
  </si>
  <si>
    <r>
      <rPr>
        <b/>
        <sz val="11"/>
        <rFont val="Calibri"/>
        <family val="2"/>
        <scheme val="minor"/>
      </rPr>
      <t>Inspected</t>
    </r>
  </si>
  <si>
    <t>Good</t>
  </si>
  <si>
    <t>Area</t>
  </si>
  <si>
    <t>Timescale</t>
  </si>
  <si>
    <t>Recommendation</t>
  </si>
  <si>
    <t>20+ Years</t>
  </si>
  <si>
    <t>Group</t>
  </si>
  <si>
    <t>My Formula</t>
  </si>
  <si>
    <t>Full Structure</t>
  </si>
  <si>
    <t xml:space="preserve">Common Name </t>
  </si>
  <si>
    <t>40+ Years</t>
  </si>
  <si>
    <t>North</t>
  </si>
  <si>
    <t>South</t>
  </si>
  <si>
    <t>East</t>
  </si>
  <si>
    <t>West</t>
  </si>
  <si>
    <t>Retention Category</t>
  </si>
  <si>
    <t>Combined Stem Diam</t>
  </si>
  <si>
    <t>Comments</t>
  </si>
  <si>
    <t xml:space="preserve">Spread </t>
  </si>
  <si>
    <t>Lowest Branch</t>
  </si>
  <si>
    <t>W</t>
  </si>
  <si>
    <t>RPA</t>
  </si>
  <si>
    <t>RPA Radius</t>
  </si>
  <si>
    <t>RPA Area</t>
  </si>
  <si>
    <t>Life Stage</t>
  </si>
  <si>
    <t>Grid Ref</t>
  </si>
  <si>
    <t>Grid Ref 10</t>
  </si>
  <si>
    <t>Boundary</t>
  </si>
  <si>
    <t>No. trees</t>
  </si>
  <si>
    <t>These tables show a summary of the data on a 'per tree' basis.</t>
  </si>
  <si>
    <t xml:space="preserve">For example, if a group or hedge has 10 trees and has been given a condition of 'poor', then the Condition table will show 10. </t>
  </si>
  <si>
    <t>Depending on the data, sometimes these tables are useful, but sometimes the 'per inspection' statistics are more appropriate.</t>
  </si>
  <si>
    <t>These tables show a summary of the data on a 'per recommendation' basis.</t>
  </si>
  <si>
    <t xml:space="preserve">For example, if a tree has 2 separate recommendations and has been given a condition of 'poor', then the Condition table will show 2 (for both recommendations). </t>
  </si>
  <si>
    <t>Only on rare occasions are these tables useful. Usually better to use the 'per tree' or 'per inspection' statistics.</t>
  </si>
  <si>
    <t>B</t>
  </si>
  <si>
    <t>C</t>
  </si>
  <si>
    <t>Estate</t>
  </si>
  <si>
    <t>Site name</t>
  </si>
  <si>
    <t>Survey reference</t>
  </si>
  <si>
    <t>Variety</t>
  </si>
  <si>
    <t>Google Maps</t>
  </si>
  <si>
    <t>Cliclable link for Excel and PDF</t>
  </si>
  <si>
    <t>Removed</t>
  </si>
  <si>
    <t>Site Description</t>
  </si>
  <si>
    <t>Alex Barrett</t>
  </si>
  <si>
    <t>Delph Mews</t>
  </si>
  <si>
    <t>BS 5837 Survey</t>
  </si>
  <si>
    <t>Early Mature</t>
  </si>
  <si>
    <t>Semi Mature</t>
  </si>
  <si>
    <t>Rem. Contrib.</t>
  </si>
  <si>
    <t>&lt;10 years</t>
  </si>
  <si>
    <t>10+ Years</t>
  </si>
  <si>
    <t>Common Ash</t>
  </si>
  <si>
    <t>Common Birch</t>
  </si>
  <si>
    <t>Common Holly</t>
  </si>
  <si>
    <t>Goat Willow</t>
  </si>
  <si>
    <t>Pedunculate Oak</t>
  </si>
  <si>
    <t>Rowan</t>
  </si>
  <si>
    <t>Ref.</t>
  </si>
  <si>
    <t>Num. Stems</t>
  </si>
  <si>
    <t>Height (m)</t>
  </si>
  <si>
    <t>Ult. Height (m)</t>
  </si>
  <si>
    <t>Stem Diam (mm)</t>
  </si>
  <si>
    <t>Multiple Stem diam (mm)</t>
  </si>
  <si>
    <t>General Observations</t>
  </si>
  <si>
    <t>Crown Clearance (m)</t>
  </si>
  <si>
    <t>Lowest Branch (m)</t>
  </si>
  <si>
    <t>Lowest Branch Dir</t>
  </si>
  <si>
    <t>Distance1</t>
  </si>
  <si>
    <t>Distance2</t>
  </si>
  <si>
    <t>Number 3</t>
  </si>
  <si>
    <t>Physiological Cond</t>
  </si>
  <si>
    <t>Structural Cond</t>
  </si>
  <si>
    <t>Bat Habitat</t>
  </si>
  <si>
    <t>Pre construction</t>
  </si>
  <si>
    <t>During construction</t>
  </si>
  <si>
    <t>Post construction</t>
  </si>
  <si>
    <t>Not Recorded</t>
  </si>
  <si>
    <t>Tree</t>
  </si>
  <si>
    <t>Diseased</t>
  </si>
  <si>
    <t>Fair</t>
  </si>
  <si>
    <t>Poor</t>
  </si>
  <si>
    <t>Low</t>
  </si>
  <si>
    <t>None</t>
  </si>
  <si>
    <t>Betula alba</t>
  </si>
  <si>
    <t>Fraxinus excelsior</t>
  </si>
  <si>
    <t>Ilex aquifolium</t>
  </si>
  <si>
    <t>Quercus robur</t>
  </si>
  <si>
    <t>Salix caprea</t>
  </si>
  <si>
    <t>Sorbus aucuparia</t>
  </si>
  <si>
    <r>
      <rPr>
        <sz val="11"/>
        <color rgb="FF000000"/>
        <rFont val="Calibri"/>
        <family val="2"/>
        <scheme val="minor"/>
      </rPr>
      <t xml:space="preserve">Pedunculate Oak x4
</t>
    </r>
    <r>
      <rPr>
        <i/>
        <sz val="11"/>
        <color rgb="FF000000"/>
        <rFont val="Calibri"/>
        <family val="2"/>
        <scheme val="minor"/>
      </rPr>
      <t>(Quercus robur)</t>
    </r>
  </si>
  <si>
    <r>
      <rPr>
        <sz val="11"/>
        <color rgb="FF000000"/>
        <rFont val="Calibri"/>
        <family val="2"/>
        <scheme val="minor"/>
      </rPr>
      <t xml:space="preserve">Common Ash
</t>
    </r>
    <r>
      <rPr>
        <i/>
        <sz val="11"/>
        <color rgb="FF000000"/>
        <rFont val="Calibri"/>
        <family val="2"/>
        <scheme val="minor"/>
      </rPr>
      <t>(Fraxinus excelsior)</t>
    </r>
  </si>
  <si>
    <r>
      <rPr>
        <sz val="11"/>
        <color rgb="FF000000"/>
        <rFont val="Calibri"/>
        <family val="2"/>
        <scheme val="minor"/>
      </rPr>
      <t xml:space="preserve">Goat Willow
</t>
    </r>
    <r>
      <rPr>
        <i/>
        <sz val="11"/>
        <color rgb="FF000000"/>
        <rFont val="Calibri"/>
        <family val="2"/>
        <scheme val="minor"/>
      </rPr>
      <t>(Salix caprea)</t>
    </r>
  </si>
  <si>
    <r>
      <rPr>
        <sz val="11"/>
        <color rgb="FF000000"/>
        <rFont val="Calibri"/>
        <family val="2"/>
        <scheme val="minor"/>
      </rPr>
      <t xml:space="preserve">Common Ash x3
</t>
    </r>
    <r>
      <rPr>
        <i/>
        <sz val="11"/>
        <color rgb="FF000000"/>
        <rFont val="Calibri"/>
        <family val="2"/>
        <scheme val="minor"/>
      </rPr>
      <t>(Fraxinus excelsior)</t>
    </r>
    <r>
      <rPr>
        <sz val="11"/>
        <color rgb="FF000000"/>
        <rFont val="Calibri"/>
        <family val="2"/>
        <scheme val="minor"/>
      </rPr>
      <t xml:space="preserve">
Common Birch x5
</t>
    </r>
    <r>
      <rPr>
        <i/>
        <sz val="11"/>
        <color rgb="FF000000"/>
        <rFont val="Calibri"/>
        <family val="2"/>
        <scheme val="minor"/>
      </rPr>
      <t>(Betula alba)</t>
    </r>
    <r>
      <rPr>
        <sz val="11"/>
        <color rgb="FF000000"/>
        <rFont val="Calibri"/>
        <family val="2"/>
        <scheme val="minor"/>
      </rPr>
      <t xml:space="preserve">
Goat Willow x2
</t>
    </r>
    <r>
      <rPr>
        <i/>
        <sz val="11"/>
        <color rgb="FF000000"/>
        <rFont val="Calibri"/>
        <family val="2"/>
        <scheme val="minor"/>
      </rPr>
      <t>(Salix caprea)</t>
    </r>
  </si>
  <si>
    <r>
      <rPr>
        <sz val="11"/>
        <color rgb="FF000000"/>
        <rFont val="Calibri"/>
        <family val="2"/>
        <scheme val="minor"/>
      </rPr>
      <t xml:space="preserve">Common Birch x6
</t>
    </r>
    <r>
      <rPr>
        <i/>
        <sz val="11"/>
        <color rgb="FF000000"/>
        <rFont val="Calibri"/>
        <family val="2"/>
        <scheme val="minor"/>
      </rPr>
      <t>(Betula alba)</t>
    </r>
  </si>
  <si>
    <r>
      <rPr>
        <sz val="11"/>
        <color rgb="FF000000"/>
        <rFont val="Calibri"/>
        <family val="2"/>
        <scheme val="minor"/>
      </rPr>
      <t xml:space="preserve">Common Holly x6
</t>
    </r>
    <r>
      <rPr>
        <i/>
        <sz val="11"/>
        <color rgb="FF000000"/>
        <rFont val="Calibri"/>
        <family val="2"/>
        <scheme val="minor"/>
      </rPr>
      <t>(Ilex aquifolium)</t>
    </r>
  </si>
  <si>
    <r>
      <rPr>
        <sz val="11"/>
        <color rgb="FF000000"/>
        <rFont val="Calibri"/>
        <family val="2"/>
        <scheme val="minor"/>
      </rPr>
      <t xml:space="preserve">Rowan x5
</t>
    </r>
    <r>
      <rPr>
        <i/>
        <sz val="11"/>
        <color rgb="FF000000"/>
        <rFont val="Calibri"/>
        <family val="2"/>
        <scheme val="minor"/>
      </rPr>
      <t>(Sorbus aucuparia)</t>
    </r>
  </si>
  <si>
    <t>T001</t>
  </si>
  <si>
    <t>Pedunculate Oak x4</t>
  </si>
  <si>
    <t>Quercus robur x4</t>
  </si>
  <si>
    <t xml:space="preserve">Group
4 trees
</t>
  </si>
  <si>
    <t>Height (m): 10
4 stems, avg.(mm): 400
Spread (m): 5N, 4E, 6S, 3W
Crown Clearance (m): 4
Lowest Branch (m): 3(E)
Life Stage: Early Mature
Rem. Contrib.: 40+ Years</t>
  </si>
  <si>
    <t>Boundary wall provides protection from co paction damage._x000D_
No low branches encroach over boundary.</t>
  </si>
  <si>
    <t>Pruning wounds from crownlift. _x000D_
Branch stubs. _x000D_
Epicormic growth._x000D_
Some minor deadwood, typical of species.</t>
  </si>
  <si>
    <t>B1</t>
  </si>
  <si>
    <t>N:5
E:4
S:6
W:3</t>
  </si>
  <si>
    <t>E</t>
  </si>
  <si>
    <t>3(E)</t>
  </si>
  <si>
    <t>86</t>
  </si>
  <si>
    <t>Area: 86 sq m, plus a 1m buffer.</t>
  </si>
  <si>
    <t>POLYGON ((-1.5751858672328576 53.49059382469602, -1.5752164173071548 53.490583326782385, -1.5752507316165612 53.49057320176876, -1.5752577165562678 53.490552912583695, -1.57524019084025 53.49052696348812, -1.575205446944004 53.49051973918431, -1.5751629646122332 53.49051770070822, -1.5751108320253464 53.490531178025215, -1.5750754241147946 53.49054516416478, -1.5750696304322043 53.49056689573034, -1.5750843418814144 53.49058789118231, -1.5751145195136027 53.49059959354546, -1.575154596789308 53.49060099430115, -1.5751858672328576 53.49059382469602))</t>
  </si>
  <si>
    <t>SK 28284.98 99400.47</t>
  </si>
  <si>
    <t>SK 28284 99400</t>
  </si>
  <si>
    <t>https://www.google.com/maps/search/?api=1&amp;query=53.49059382469602,-1.5751858672328576</t>
  </si>
  <si>
    <t>Proposed development</t>
  </si>
  <si>
    <t>Christian O'Connor</t>
  </si>
  <si>
    <t>13-Feb-2023</t>
  </si>
  <si>
    <t>Other Reference: 
Distance1: 
Distance2: 
Custom Number 3: 
Physiological Cond: Fair
Structural Cond: Fair
Bat Habitat: None</t>
  </si>
  <si>
    <t>Pre construction:
No action required.
During construction:
No action required.</t>
  </si>
  <si>
    <t>No action required.</t>
  </si>
  <si>
    <t>T002</t>
  </si>
  <si>
    <t>Height (m): 8
Stem Diam (mm): 200
Spread (m): 1N, 2E, 3S, 3W
Crown Clearance (m): 4
Lowest Branch (m): 4(SW)
Life Stage: Early Mature
Rem. Contrib.: 10+ Years</t>
  </si>
  <si>
    <t>Roots unlikely to encroach into site.</t>
  </si>
  <si>
    <t>Imbalanced crown due to adjacent tree. _x000D_
Pruning wounds._x000D_
Epicormic growth.</t>
  </si>
  <si>
    <t>C1</t>
  </si>
  <si>
    <t>N:1
E:2
S:3
W:3</t>
  </si>
  <si>
    <t>SW</t>
  </si>
  <si>
    <t>4(SW)</t>
  </si>
  <si>
    <t>18</t>
  </si>
  <si>
    <t xml:space="preserve">Radius: 2.4m.
Area: 18 sq m.
</t>
  </si>
  <si>
    <t>POINT (-1.5752924050438848 53.49050530687732)</t>
  </si>
  <si>
    <t>SK 28276.41 99394.46</t>
  </si>
  <si>
    <t>SK 28276 99394</t>
  </si>
  <si>
    <t>https://www.google.com/maps/search/?api=1&amp;query=53.49050530687732,-1.5752924050438848</t>
  </si>
  <si>
    <t>Pre construction:
No action required.
During construction:
No action required.
Post construction:
No action required.</t>
  </si>
  <si>
    <t>T003</t>
  </si>
  <si>
    <t>Height (m): 8
Stem Diam (mm): 200
Spread (m): 2N, 2E, 1S, 2W
Crown Clearance (m): 4
Lowest Branch (m): 4(SW)
Life Stage: Early Mature
Rem. Contrib.: 10+ Years</t>
  </si>
  <si>
    <t>Imbalanced crown due to adjacent tree. _x000D_
Minor deadwood._x000D_
Epicormic growth._x000D_
Early signs of possible Ash Dieback infection.</t>
  </si>
  <si>
    <t>N:2
E:2
S:1
W:2</t>
  </si>
  <si>
    <t>POINT (-1.5753026597895807 53.49051981476274)</t>
  </si>
  <si>
    <t>SK 28275.72 99396.07</t>
  </si>
  <si>
    <t>SK 28275 99396</t>
  </si>
  <si>
    <t>https://www.google.com/maps/search/?api=1&amp;query=53.49051981476274,-1.5753026597895807</t>
  </si>
  <si>
    <t>T004</t>
  </si>
  <si>
    <t xml:space="preserve">Tree
4 stems
</t>
  </si>
  <si>
    <t>Height (m): 7
4 stems, avg.(mm): 200
Spread (m): 3N, 5E, 4S, 4W
Crown Clearance (m): 4
Lowest Branch (m): 4(E)
Life Stage: Early Mature
Rem. Contrib.: &lt;10 years</t>
  </si>
  <si>
    <t>Coppicing will remove any hazards and allow regrowth to provide a good visual screen between proposed development and adjacent PRoW._x000D_
Unsure of ownership. Check prior to undertaking any works.</t>
  </si>
  <si>
    <t>Deadwood throughout crown. _x000D_
Pruning wounds with poor occlusion. _x000D_
Tight basal union. _x000D_
Evidence of decay pathogen on 2 stems.</t>
  </si>
  <si>
    <t>N:3
E:5
S:4
W:4</t>
  </si>
  <si>
    <t>4(E)</t>
  </si>
  <si>
    <t>72</t>
  </si>
  <si>
    <t xml:space="preserve">Radius: 4.8m.
Area: 72 sq m.
</t>
  </si>
  <si>
    <t>POINT (-1.5753365173351292 53.49054033885861)</t>
  </si>
  <si>
    <t>SK 28273.46 99398.34</t>
  </si>
  <si>
    <t>SK 28273 99398</t>
  </si>
  <si>
    <t>https://www.google.com/maps/search/?api=1&amp;query=53.49054033885861,-1.5753365173351292</t>
  </si>
  <si>
    <t>Other Reference: 
Distance1: 
Distance2: 
Custom Number 3: 
Physiological Cond: Diseased
Structural Cond: Fair
Bat Habitat: None</t>
  </si>
  <si>
    <t>Pre construction:
Coppice tree.
During construction:
No action required.
Post construction:
No action required.</t>
  </si>
  <si>
    <t>Coppice tree.</t>
  </si>
  <si>
    <t>T005</t>
  </si>
  <si>
    <t>Common Ash x3
Common Birch x5
Goat Willow x2</t>
  </si>
  <si>
    <t>Fraxinus excelsior x3
Betula alba x5
Salix caprea x2</t>
  </si>
  <si>
    <t xml:space="preserve">Group
10 trees
</t>
  </si>
  <si>
    <t>Height (m): 9
10 stems, avg.(mm): 200
Spread (m): 3N, 4E, 3S, 3W
Crown Clearance (m): 4
Lowest Branch (m): 2(W)
Life Stage: Early Mature
Rem. Contrib.: 20+ Years</t>
  </si>
  <si>
    <t>Unknown ownership._x000D_
Roots unlikely to encroach into site.</t>
  </si>
  <si>
    <t>Some minor deadwood in Goat Willow._x000D_
Pruning wounds._x000D_
Ownership uncertain.</t>
  </si>
  <si>
    <t>N:3
E:4
S:3
W:3</t>
  </si>
  <si>
    <t>2(W)</t>
  </si>
  <si>
    <t>107</t>
  </si>
  <si>
    <t>Area: 107 sq m, plus a 1m buffer.</t>
  </si>
  <si>
    <t>POLYGON ((-1.5753434474335155 53.490555733785, -1.5753584389074522 53.49057888743518, -1.575390338145986 53.4905993146777, -1.5753910441365415 53.49063428241542, -1.5754366144394223 53.49065916253975, -1.5754920134524844 53.49065064034463, -1.5755251085527153 53.49062675853338, -1.5755072506919174 53.49058876372038, -1.5754600961306136 53.49055650743627, -1.5754294223345382 53.49053410709426, -1.5754175123858822 53.490519323689156, -1.5753717511149088 53.490528689031414, -1.5753434474335155 53.490555733785))</t>
  </si>
  <si>
    <t>SK 28266.95 99404.10</t>
  </si>
  <si>
    <t>SK 28266 99404</t>
  </si>
  <si>
    <t>https://www.google.com/maps/search/?api=1&amp;query=53.490555733785,-1.5753434474335155</t>
  </si>
  <si>
    <t>T006</t>
  </si>
  <si>
    <t>Height (m): 7
Stem Diam (mm): 200
Spread (m): 1N, 4E, 3S, 3W
Crown Clearance (m): 2
Lowest Branch (m): 2(SE)
Life Stage: Early Mature
Rem. Contrib.: 10+ Years</t>
  </si>
  <si>
    <t>Consider coppicing to promote healthy regrowth and visual screening.</t>
  </si>
  <si>
    <t>Minor deadwood throughout crown. _x000D_
Pruning wounds. _x000D_
Ivy.</t>
  </si>
  <si>
    <t>N:1
E:4
S:3
W:3</t>
  </si>
  <si>
    <t>SE</t>
  </si>
  <si>
    <t>2(SE)</t>
  </si>
  <si>
    <t>POINT (-1.57551462681367 53.49065009141011)</t>
  </si>
  <si>
    <t>SK 28261.57 99410.48</t>
  </si>
  <si>
    <t>SK 28261 99410</t>
  </si>
  <si>
    <t>https://www.google.com/maps/search/?api=1&amp;query=53.49065009141011,-1.57551462681367</t>
  </si>
  <si>
    <t>Other Reference: 
Distance1: 
Distance2: 
Custom Number 3: 
Physiological Cond: Poor
Structural Cond: Fair
Bat Habitat: Low</t>
  </si>
  <si>
    <t>Pre construction:
Remove deadwood overhanging site.
During construction:
Monitor condition.
Post construction:
No action required.</t>
  </si>
  <si>
    <t>Remove deadwood overhanging site.</t>
  </si>
  <si>
    <t>Monitor condition.</t>
  </si>
  <si>
    <t>T007</t>
  </si>
  <si>
    <t xml:space="preserve">Tree
2 stems
</t>
  </si>
  <si>
    <t>Height (m): 7
2 stems, avg.(mm): 400
Spread (m): 3N, 4E, 2S, 4W
Crown Clearance (m): 2
Lowest Branch (m): 2(SE)
Life Stage: Early Mature
Rem. Contrib.: 10+ Years</t>
  </si>
  <si>
    <t>Level change and stem size indicate it is unlikely significant root activity beyond site boundary.</t>
  </si>
  <si>
    <t>N:3
E:4
S:2
W:4</t>
  </si>
  <si>
    <t>145</t>
  </si>
  <si>
    <t xml:space="preserve">Radius: 6.8m.
Area: 145 sq m.
</t>
  </si>
  <si>
    <t>POINT (-1.5755270167782567 53.49066209007639)</t>
  </si>
  <si>
    <t>SK 28260.74 99411.81</t>
  </si>
  <si>
    <t>SK 28260 99411</t>
  </si>
  <si>
    <t>https://www.google.com/maps/search/?api=1&amp;query=53.49066209007639,-1.5755270167782567</t>
  </si>
  <si>
    <t>Other Reference: 
Distance1: 
Distance2: 
Custom Number 3: 
Physiological Cond: Fair
Structural Cond: Fair
Bat Habitat: Low</t>
  </si>
  <si>
    <t>Pre construction:
Remove deadwood overhanging site._x000D_
Crownlift to 4m.
During construction:
Monitor condition.
Post construction:
No action required.</t>
  </si>
  <si>
    <t>Remove deadwood overhanging site._x000D_
Crownlift to 4m.</t>
  </si>
  <si>
    <t>T008</t>
  </si>
  <si>
    <t>Height (m): 10
Stem Diam (mm): 300
Spread (m): 3N, 4E, 2S, 3W
Crown Clearance (m): 3
Lowest Branch (m): 3(NE)
Life Stage: Semi Mature
Rem. Contrib.: 10+ Years</t>
  </si>
  <si>
    <t>Minor deadwood throughout crown.</t>
  </si>
  <si>
    <t>N:3
E:4
S:2
W:3</t>
  </si>
  <si>
    <t>NE</t>
  </si>
  <si>
    <t>3(NE)</t>
  </si>
  <si>
    <t>41</t>
  </si>
  <si>
    <t xml:space="preserve">Radius: 3.6m.
Area: 41 sq m.
</t>
  </si>
  <si>
    <t>POINT (-1.5755878415900388 53.49068378842352)</t>
  </si>
  <si>
    <t>SK 28256.69 99414.20</t>
  </si>
  <si>
    <t>SK 28256 99414</t>
  </si>
  <si>
    <t>https://www.google.com/maps/search/?api=1&amp;query=53.49068378842352,-1.5755878415900388</t>
  </si>
  <si>
    <t>T009</t>
  </si>
  <si>
    <t>Common Birch x6</t>
  </si>
  <si>
    <t>Betula alba x6</t>
  </si>
  <si>
    <t xml:space="preserve">Group
6 trees
</t>
  </si>
  <si>
    <t>Height (m): 10
6 stems, avg.(mm): 300
Spread (m): 3N, 4E, 3S, 4W
Crown Clearance (m): 4
Lowest Branch (m): 4(NE)
Life Stage: Early Mature
Rem. Contrib.: 20+ Years</t>
  </si>
  <si>
    <t>Some minor deadwood.</t>
  </si>
  <si>
    <t>N:3
E:4
S:3
W:4</t>
  </si>
  <si>
    <t>4(NE)</t>
  </si>
  <si>
    <t>74</t>
  </si>
  <si>
    <t>Area: 74 sq m, plus a 1m buffer.</t>
  </si>
  <si>
    <t>POLYGON ((-1.5755782255407782 53.490695888763554, -1.5755564591325941 53.49073239468041, -1.5756079398393894 53.49076916052136, -1.5756747691260957 53.490778206357064, -1.5757229257878942 53.49075536665975, -1.57571056432961 53.49072539113308, -1.5756696363432445 53.49070349378618, -1.575624884057412 53.49068724560525, -1.5755782255407782 53.490695888763554))</t>
  </si>
  <si>
    <t>SK 28253.27 99419.75</t>
  </si>
  <si>
    <t>SK 28253 99419</t>
  </si>
  <si>
    <t>https://www.google.com/maps/search/?api=1&amp;query=53.490695888763554,-1.5755782255407782</t>
  </si>
  <si>
    <t>T010</t>
  </si>
  <si>
    <t>Height (m): 5
2 stems, avg.(mm): 200
Spread (m): 5N, 5E, 2S, 4W
Crown Clearance (m): 3
Lowest Branch (m): 3(NE)
Life Stage: Early Mature
Rem. Contrib.: &lt;10 years</t>
  </si>
  <si>
    <t>Ownership uncertain._x000D_
Suggest owner consider coppicing to promote healthy regrowth and visual screening.</t>
  </si>
  <si>
    <t>Minor deadwood throughout crown. _x000D_
Imbalanced/suppressed due to adjacent trees. _x000D_
Pruning wounds with poor occlusion. _x000D_
Epicormic growth.</t>
  </si>
  <si>
    <t>N:5
E:5
S:2
W:4</t>
  </si>
  <si>
    <t>36</t>
  </si>
  <si>
    <t xml:space="preserve">Radius: 3.4m.
Area: 36 sq m.
</t>
  </si>
  <si>
    <t>POINT (-1.575719817370631 53.49076479354853)</t>
  </si>
  <si>
    <t>SK 28247.88 99423.16</t>
  </si>
  <si>
    <t>SK 28247 99423</t>
  </si>
  <si>
    <t>https://www.google.com/maps/search/?api=1&amp;query=53.49076479354853,-1.575719817370631</t>
  </si>
  <si>
    <t>Other Reference: 
Distance1: 
Distance2: 
Custom Number 3: 
Physiological Cond: Poor
Structural Cond: Fair
Bat Habitat: None</t>
  </si>
  <si>
    <t>Pre construction:
Prune back from site boundary
During construction:
No action required.
Post construction:
No action required.</t>
  </si>
  <si>
    <t>Prune back from site boundary</t>
  </si>
  <si>
    <t>T011</t>
  </si>
  <si>
    <t>Height (m): 6
Stem Diam (mm): 300
Spread (m): 4N, 3E, 3S, 3W
Crown Clearance (m): 1
Lowest Branch (m): 1(E)
Life Stage: Early Mature
Rem. Contrib.: 20+ Years</t>
  </si>
  <si>
    <t>Lean._x000D_
Imbalanced crown due to adjacent trees. _x000D_
Minor deadwood.</t>
  </si>
  <si>
    <t>N:4
E:3
S:3
W:3</t>
  </si>
  <si>
    <t>1(E)</t>
  </si>
  <si>
    <t>POINT (-1.5757000284226559 53.49096570600328)</t>
  </si>
  <si>
    <t>SK 28249.06 99445.52</t>
  </si>
  <si>
    <t>SK 28249 99445</t>
  </si>
  <si>
    <t>https://www.google.com/maps/search/?api=1&amp;query=53.49096570600328,-1.5757000284226559</t>
  </si>
  <si>
    <t>Pre construction:
Install appropriate tree protection measures.
During construction:
Maintain tree protection measures.
Post construction:
No action required.</t>
  </si>
  <si>
    <t>Install appropriate tree protection measures.</t>
  </si>
  <si>
    <t>Maintain tree protection measures.</t>
  </si>
  <si>
    <t>T012</t>
  </si>
  <si>
    <t>Common Holly x6</t>
  </si>
  <si>
    <t>Ilex aquifolium x6</t>
  </si>
  <si>
    <t>Height (m): 5
6 stems, avg.(mm): 200
Spread (m): 3N, 2E, 2S, 3W
Crown Clearance (m): 1
Lowest Branch (m): 1(E)
Life Stage: Early Mature
Rem. Contrib.: 20+ Years</t>
  </si>
  <si>
    <t>No significant defects.</t>
  </si>
  <si>
    <t>N:3
E:2
S:2
W:3</t>
  </si>
  <si>
    <t>64</t>
  </si>
  <si>
    <t>Area: 64 sq m, plus a 1m buffer.</t>
  </si>
  <si>
    <t>POLYGON ((-1.5758134249924483 53.490929974498435, -1.5757885821351385 53.49092736961038, -1.5757513727082024 53.49094063048045, -1.5757224400301508 53.49095517908876, -1.5756937657275685 53.49097404308215, -1.5756859519472088 53.49098677901839, -1.5757060967632202 53.49100707458811, -1.57575505408789 53.491009765032125, -1.57580596610142 53.49099781114904, -1.5758384091430784 53.49097887060949, -1.5758466166185252 53.49095687791411, -1.5758134249924483 53.490929974498435))</t>
  </si>
  <si>
    <t>SK 28244.47 99446.13</t>
  </si>
  <si>
    <t>SK 28244 99446</t>
  </si>
  <si>
    <t>https://www.google.com/maps/search/?api=1&amp;query=53.490929974498435,-1.5758134249924483</t>
  </si>
  <si>
    <t>Other Reference: 
Distance1: 
Distance2: 
Custom Number 3: 
Physiological Cond: Good
Structural Cond: Good
Bat Habitat: None</t>
  </si>
  <si>
    <t>T013</t>
  </si>
  <si>
    <t>Rowan x5</t>
  </si>
  <si>
    <t>Sorbus aucuparia x5</t>
  </si>
  <si>
    <t xml:space="preserve">Group
5 trees
</t>
  </si>
  <si>
    <t>Height (m): 5
5 stems, avg.(mm): 300
Spread (m): 3N, 3E, 3S, 3W
Crown Clearance (m): 2
Lowest Branch (m): 2
Life Stage: Early Mature
Rem. Contrib.: 20+ Years</t>
  </si>
  <si>
    <t>Ownership unknown.</t>
  </si>
  <si>
    <t>Pruning wounds._x000D_
Epicormic growth. _x000D_
Multi-stem trees in group._x000D_
Outside of site boundary. Unlikely to be affected unless site traffic access uses this area.</t>
  </si>
  <si>
    <t>N:3
E:3
S:3
W:3</t>
  </si>
  <si>
    <t>2</t>
  </si>
  <si>
    <t>68</t>
  </si>
  <si>
    <t>Area: 68 sq m, plus a 1m buffer.</t>
  </si>
  <si>
    <t>POLYGON ((-1.575890579038363 53.4910675023609, -1.5759285397748086 53.491084715094246, -1.5759639559693972 53.491145512972544, -1.5759880260709505 53.4911802938797, -1.575984951027275 53.49120149581527, -1.5759547442410344 53.49120777055128, -1.57592930982157 53.49118889442809, -1.5759042718447887 53.49116049190534, -1.5758753807169001 53.491125514115524, -1.5758587353805658 53.49110190524357, -1.5758506862182622 53.49107778754462, -1.575870839805875 53.49106698294006, -1.575890579038363 53.4910675023609))</t>
  </si>
  <si>
    <t>SK 28234.29 99464.16</t>
  </si>
  <si>
    <t>SK 28234 99464</t>
  </si>
  <si>
    <t>https://www.google.com/maps/search/?api=1&amp;query=53.4910675023609,-1.575890579038363</t>
  </si>
  <si>
    <t>Pre construction:
Install appropriate protection measures if required due to access for construction traffic etc.
During construction:
Maintain appropriate tree protection measures.
Post construction:
No action required.</t>
  </si>
  <si>
    <t>Install appropriate protection measures if required due to access for construction traffic etc.</t>
  </si>
  <si>
    <t>Maintain appropriate tree protection measures.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</si>
</sst>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5" formatCode="[$-F800]dddd\,\ mmmm\ dd\,\ yyyy"/>
    <numFmt numFmtId="167" formatCode="0.0"/>
  </numFmts>
  <fonts count="118" x14ac:knownFonts="1">
    <font>
      <sz val="11"/>
      <color theme="1"/>
      <name val="Calibri"/>
      <family val="2"/>
      <scheme val="minor"/>
    </font>
    <font>
      <b/>
      <sz val="11"/>
      <color theme="1"/>
      <name val="Calibri"/>
      <family val="2"/>
      <scheme val="minor"/>
    </font>
    <font>
      <i/>
      <sz val="11"/>
      <color theme="1"/>
      <name val="Calibri"/>
      <family val="2"/>
      <scheme val="minor"/>
    </font>
    <font>
      <b/>
      <sz val="11"/>
      <name val="Calibri"/>
      <family val="2"/>
      <scheme val="minor"/>
    </font>
    <font>
      <b/>
      <sz val="11"/>
      <color rgb="FF000000"/>
      <name val="Calibri"/>
      <family val="2"/>
      <scheme val="minor"/>
    </font>
    <font>
      <sz val="11"/>
      <color rgb="FF000000"/>
      <name val="Calibri"/>
      <family val="2"/>
      <scheme val="minor"/>
    </font>
    <font>
      <i/>
      <sz val="11"/>
      <color rgb="FF000000"/>
      <name val="Calibri"/>
      <family val="2"/>
      <scheme val="minor"/>
    </font>
    <font>
      <b/>
      <sz val="22"/>
      <color theme="1"/>
      <name val="Calibri"/>
      <family val="2"/>
      <scheme val="minor"/>
    </font>
    <font>
      <u/>
      <sz val="11"/>
      <color theme="10"/>
      <name val="Calibri"/>
      <family val="2"/>
      <scheme val="minor"/>
    </font>
    <font>
      <sz val="11"/>
      <color rgb="FF000000"/>
      <name val="Calibri"/>
      <family val="2"/>
      <scheme val="minor"/>
    </font>
    <font>
      <sz val="11"/>
      <color rgb="FF000000"/>
      <name val="Calibri"/>
      <family val="2"/>
      <scheme val="minor"/>
    </font>
    <font>
      <sz val="11"/>
      <color rgb="FF000000"/>
      <name val="Calibri"/>
      <family val="2"/>
      <scheme val="minor"/>
    </font>
    <font>
      <sz val="11"/>
      <color rgb="FF000000"/>
      <name val="Calibri"/>
      <family val="2"/>
      <scheme val="minor"/>
    </font>
    <font>
      <i/>
      <sz val="11"/>
      <color rgb="FF000000"/>
      <name val="Calibri"/>
      <family val="2"/>
      <scheme val="minor"/>
    </font>
    <font>
      <sz val="11"/>
      <color rgb="FF000000"/>
      <name val="Calibri"/>
      <family val="2"/>
      <scheme val="minor"/>
    </font>
    <font>
      <sz val="11"/>
      <color rgb="FF000000"/>
      <name val="Calibri"/>
      <family val="2"/>
      <scheme val="minor"/>
    </font>
    <font>
      <sz val="11"/>
      <color rgb="FF000000"/>
      <name val="Calibri"/>
      <family val="2"/>
      <scheme val="minor"/>
    </font>
    <font>
      <sz val="11"/>
      <color rgb="FF000000"/>
      <name val="Calibri"/>
      <family val="2"/>
      <scheme val="minor"/>
    </font>
    <font>
      <sz val="11"/>
      <color rgb="FF000000"/>
      <name val="Calibri"/>
      <family val="2"/>
      <scheme val="minor"/>
    </font>
    <font>
      <sz val="11"/>
      <color rgb="FF000000"/>
      <name val="Calibri"/>
      <family val="2"/>
      <scheme val="minor"/>
    </font>
    <font>
      <sz val="11"/>
      <color rgb="FF000000"/>
      <name val="Calibri"/>
      <family val="2"/>
      <scheme val="minor"/>
    </font>
    <font>
      <sz val="11"/>
      <color rgb="FF000000"/>
      <name val="Calibri"/>
      <family val="2"/>
      <scheme val="minor"/>
    </font>
    <font>
      <sz val="11"/>
      <color rgb="FF000000"/>
      <name val="Calibri"/>
      <family val="2"/>
      <scheme val="minor"/>
    </font>
    <font>
      <sz val="11"/>
      <color theme="1"/>
      <name val="Calibri"/>
      <family val="2"/>
      <scheme val="minor"/>
    </font>
    <font>
      <sz val="11"/>
      <color rgb="FF000000"/>
      <name val="Calibri"/>
      <family val="2"/>
      <scheme val="minor"/>
    </font>
    <font>
      <sz val="11"/>
      <color rgb="FF000000"/>
      <name val="Calibri"/>
      <family val="2"/>
      <scheme val="minor"/>
    </font>
    <font>
      <sz val="11"/>
      <color rgb="FF000000"/>
      <name val="Calibri"/>
      <family val="2"/>
      <scheme val="minor"/>
    </font>
    <font>
      <sz val="11"/>
      <color rgb="FF000000"/>
      <name val="Calibri"/>
      <family val="2"/>
      <scheme val="minor"/>
    </font>
    <font>
      <sz val="11"/>
      <color rgb="FF000000"/>
      <name val="Calibri"/>
      <family val="2"/>
      <scheme val="minor"/>
    </font>
    <font>
      <sz val="1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000000"/>
      <name val="Calibri"/>
      <family val="2"/>
      <scheme val="minor"/>
    </font>
    <font>
      <sz val="11"/>
      <color rgb="FF000000"/>
      <name val="Calibri"/>
      <family val="2"/>
      <scheme val="minor"/>
    </font>
    <font>
      <sz val="11"/>
      <color rgb="FF000000"/>
      <name val="Calibri"/>
      <family val="2"/>
      <scheme val="minor"/>
    </font>
    <font>
      <sz val="11"/>
      <color rgb="FF000000"/>
      <name val="Calibri"/>
      <family val="2"/>
      <scheme val="minor"/>
    </font>
    <font>
      <sz val="11"/>
      <color rgb="FF000000"/>
      <name val="Calibri"/>
      <family val="2"/>
      <scheme val="minor"/>
    </font>
    <font>
      <sz val="11"/>
      <color theme="1"/>
      <name val="Calibri"/>
      <family val="2"/>
      <scheme val="minor"/>
    </font>
    <font>
      <u/>
      <sz val="11"/>
      <color theme="10"/>
      <name val="Calibri"/>
      <family val="2"/>
      <scheme val="minor"/>
    </font>
    <font>
      <sz val="11"/>
      <color rgb="FF000000"/>
      <name val="Calibri"/>
      <family val="2"/>
      <scheme val="minor"/>
    </font>
    <font>
      <sz val="11"/>
      <color rgb="FF000000"/>
      <name val="Calibri"/>
      <family val="2"/>
      <scheme val="minor"/>
    </font>
    <font>
      <sz val="11"/>
      <color rgb="FF000000"/>
      <name val="Calibri"/>
      <family val="2"/>
      <scheme val="minor"/>
    </font>
    <font>
      <sz val="11"/>
      <color rgb="FF000000"/>
      <name val="Calibri"/>
      <family val="2"/>
      <scheme val="minor"/>
    </font>
    <font>
      <sz val="11"/>
      <color rgb="FF000000"/>
      <name val="Calibri"/>
      <family val="2"/>
      <scheme val="minor"/>
    </font>
    <font>
      <sz val="11"/>
      <color rgb="FF000000"/>
      <name val="Calibri"/>
      <family val="2"/>
      <scheme val="minor"/>
    </font>
    <font>
      <sz val="11"/>
      <color rgb="FF000000"/>
      <name val="Calibri"/>
      <family val="2"/>
      <scheme val="minor"/>
    </font>
    <font>
      <sz val="11"/>
      <color rgb="FF000000"/>
      <name val="Calibri"/>
      <family val="2"/>
      <scheme val="minor"/>
    </font>
    <font>
      <sz val="11"/>
      <color rgb="FF000000"/>
      <name val="Calibri"/>
      <family val="2"/>
      <scheme val="minor"/>
    </font>
    <font>
      <sz val="11"/>
      <color rgb="FF000000"/>
      <name val="Calibri"/>
      <family val="2"/>
      <scheme val="minor"/>
    </font>
    <font>
      <sz val="11"/>
      <color rgb="FF000000"/>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000000"/>
      <name val="Calibri"/>
      <family val="2"/>
      <scheme val="minor"/>
    </font>
    <font>
      <sz val="11"/>
      <color rgb="FF000000"/>
      <name val="Calibri"/>
      <family val="2"/>
      <scheme val="minor"/>
    </font>
    <font>
      <sz val="11"/>
      <color rgb="FF000000"/>
      <name val="Calibri"/>
      <family val="2"/>
      <scheme val="minor"/>
    </font>
    <font>
      <sz val="11"/>
      <color rgb="FF000000"/>
      <name val="Calibri"/>
      <family val="2"/>
      <scheme val="minor"/>
    </font>
    <font>
      <i/>
      <sz val="11"/>
      <color rgb="FF000000"/>
      <name val="Calibri"/>
      <family val="2"/>
      <scheme val="minor"/>
    </font>
    <font>
      <sz val="11"/>
      <color rgb="FF000000"/>
      <name val="Calibri"/>
      <family val="2"/>
      <scheme val="minor"/>
    </font>
    <font>
      <sz val="11"/>
      <color theme="1"/>
      <name val="Calibri"/>
      <family val="2"/>
      <scheme val="minor"/>
    </font>
    <font>
      <sz val="11"/>
      <color theme="1"/>
      <name val="Calibri"/>
      <family val="2"/>
      <scheme val="minor"/>
    </font>
    <font>
      <sz val="11"/>
      <color rgb="FF000000"/>
      <name val="Calibri"/>
      <family val="2"/>
      <scheme val="minor"/>
    </font>
    <font>
      <sz val="11"/>
      <color rgb="FF000000"/>
      <name val="Calibri"/>
      <family val="2"/>
      <scheme val="minor"/>
    </font>
    <font>
      <sz val="11"/>
      <color rgb="FF000000"/>
      <name val="Calibri"/>
      <family val="2"/>
      <scheme val="minor"/>
    </font>
    <font>
      <sz val="11"/>
      <color rgb="FF000000"/>
      <name val="Calibri"/>
      <family val="2"/>
      <scheme val="minor"/>
    </font>
    <font>
      <sz val="11"/>
      <color rgb="FF000000"/>
      <name val="Calibri"/>
      <family val="2"/>
      <scheme val="minor"/>
    </font>
    <font>
      <sz val="11"/>
      <color rgb="FF000000"/>
      <name val="Calibri"/>
      <family val="2"/>
      <scheme val="minor"/>
    </font>
    <font>
      <sz val="11"/>
      <color rgb="FF000000"/>
      <name val="Calibri"/>
      <family val="2"/>
      <scheme val="minor"/>
    </font>
    <font>
      <sz val="11"/>
      <color rgb="FF000000"/>
      <name val="Calibri"/>
      <family val="2"/>
      <scheme val="minor"/>
    </font>
    <font>
      <sz val="11"/>
      <color theme="1"/>
      <name val="Calibri"/>
      <family val="2"/>
      <scheme val="minor"/>
    </font>
    <font>
      <sz val="11"/>
      <color rgb="FF000000"/>
      <name val="Calibri"/>
      <family val="2"/>
      <scheme val="minor"/>
    </font>
    <font>
      <sz val="11"/>
      <color rgb="FF000000"/>
      <name val="Calibri"/>
      <family val="2"/>
      <scheme val="minor"/>
    </font>
    <font>
      <sz val="11"/>
      <color rgb="FF000000"/>
      <name val="Calibri"/>
      <family val="2"/>
      <scheme val="minor"/>
    </font>
    <font>
      <sz val="11"/>
      <color rgb="FF000000"/>
      <name val="Calibri"/>
      <family val="2"/>
      <scheme val="minor"/>
    </font>
    <font>
      <sz val="11"/>
      <color rgb="FF000000"/>
      <name val="Calibri"/>
      <family val="2"/>
      <scheme val="minor"/>
    </font>
    <font>
      <sz val="1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000000"/>
      <name val="Calibri"/>
      <family val="2"/>
      <scheme val="minor"/>
    </font>
    <font>
      <sz val="11"/>
      <color rgb="FF000000"/>
      <name val="Calibri"/>
      <family val="2"/>
      <scheme val="minor"/>
    </font>
    <font>
      <sz val="11"/>
      <color rgb="FF000000"/>
      <name val="Calibri"/>
      <family val="2"/>
      <scheme val="minor"/>
    </font>
    <font>
      <sz val="11"/>
      <color rgb="FF000000"/>
      <name val="Calibri"/>
      <family val="2"/>
      <scheme val="minor"/>
    </font>
    <font>
      <sz val="11"/>
      <color rgb="FF000000"/>
      <name val="Calibri"/>
      <family val="2"/>
      <scheme val="minor"/>
    </font>
    <font>
      <sz val="11"/>
      <color theme="1"/>
      <name val="Calibri"/>
      <family val="2"/>
      <scheme val="minor"/>
    </font>
    <font>
      <u/>
      <sz val="11"/>
      <color theme="10"/>
      <name val="Calibri"/>
      <family val="2"/>
      <scheme val="minor"/>
    </font>
    <font>
      <sz val="11"/>
      <color rgb="FF000000"/>
      <name val="Calibri"/>
      <family val="2"/>
      <scheme val="minor"/>
    </font>
    <font>
      <sz val="11"/>
      <color rgb="FF000000"/>
      <name val="Calibri"/>
      <family val="2"/>
      <scheme val="minor"/>
    </font>
    <font>
      <sz val="11"/>
      <color rgb="FF000000"/>
      <name val="Calibri"/>
      <family val="2"/>
      <scheme val="minor"/>
    </font>
    <font>
      <sz val="11"/>
      <color rgb="FF000000"/>
      <name val="Calibri"/>
      <family val="2"/>
      <scheme val="minor"/>
    </font>
    <font>
      <sz val="11"/>
      <color rgb="FF000000"/>
      <name val="Calibri"/>
      <family val="2"/>
      <scheme val="minor"/>
    </font>
    <font>
      <sz val="11"/>
      <color rgb="FF000000"/>
      <name val="Calibri"/>
      <family val="2"/>
      <scheme val="minor"/>
    </font>
    <font>
      <sz val="11"/>
      <color rgb="FF000000"/>
      <name val="Calibri"/>
      <family val="2"/>
      <scheme val="minor"/>
    </font>
    <font>
      <sz val="11"/>
      <color rgb="FF000000"/>
      <name val="Calibri"/>
      <family val="2"/>
      <scheme val="minor"/>
    </font>
    <font>
      <sz val="11"/>
      <color rgb="FF000000"/>
      <name val="Calibri"/>
      <family val="2"/>
      <scheme val="minor"/>
    </font>
  </fonts>
  <fills count="11">
    <fill>
      <patternFill patternType="none"/>
    </fill>
    <fill>
      <patternFill patternType="gray125"/>
    </fill>
    <fill>
      <patternFill patternType="solid">
        <fgColor theme="6" tint="0.59999389629810485"/>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rgb="FFFFFFFF"/>
      </patternFill>
    </fill>
    <fill>
      <patternFill patternType="solid">
        <fgColor theme="7" tint="0.79998168889431442"/>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2D5BFF"/>
        <bgColor indexed="64"/>
      </patternFill>
    </fill>
    <fill>
      <patternFill patternType="solid">
        <fgColor rgb="FFA0A0A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8" fillId="0" borderId="0" applyNumberFormat="0" applyFill="0" applyBorder="0" applyAlignment="0" applyProtection="0"/>
  </cellStyleXfs>
  <cellXfs count="137">
    <xf numFmtId="0" fontId="0" fillId="0" borderId="0" xfId="0"/>
    <xf numFmtId="0" fontId="1" fillId="0" borderId="0" xfId="0" applyFont="1"/>
    <xf numFmtId="0" fontId="0" fillId="0" borderId="0" xfId="0" applyAlignment="1">
      <alignment wrapText="1"/>
    </xf>
    <xf numFmtId="0" fontId="2" fillId="0" borderId="0" xfId="0" applyFont="1"/>
    <xf numFmtId="0" fontId="0" fillId="0" borderId="0" xfId="0" applyAlignment="1">
      <alignment horizontal="center"/>
    </xf>
    <xf numFmtId="0" fontId="1" fillId="2" borderId="1" xfId="0" applyFont="1" applyFill="1" applyBorder="1" applyAlignment="1">
      <alignment horizontal="center" vertical="center"/>
    </xf>
    <xf numFmtId="0" fontId="1" fillId="4" borderId="1" xfId="0" applyFont="1" applyFill="1" applyBorder="1" applyAlignment="1">
      <alignment horizontal="center" vertical="center"/>
    </xf>
    <xf numFmtId="0" fontId="0" fillId="0" borderId="0" xfId="0" applyAlignment="1">
      <alignment horizontal="left"/>
    </xf>
    <xf numFmtId="0" fontId="0" fillId="0" borderId="0" xfId="0" applyAlignment="1">
      <alignment horizontal="left" vertical="center" wrapText="1"/>
    </xf>
    <xf numFmtId="0" fontId="0" fillId="0" borderId="0" xfId="0" applyAlignment="1">
      <alignment horizontal="left" vertical="center"/>
    </xf>
    <xf numFmtId="0" fontId="1" fillId="0" borderId="0" xfId="0" applyFont="1" applyAlignment="1">
      <alignment horizontal="center" vertical="center"/>
    </xf>
    <xf numFmtId="0" fontId="1" fillId="0" borderId="2" xfId="0" applyFont="1" applyBorder="1" applyAlignment="1">
      <alignment horizontal="right"/>
    </xf>
    <xf numFmtId="0" fontId="3"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0" fillId="0" borderId="0" xfId="0" applyAlignment="1">
      <alignment horizontal="center" vertical="center"/>
    </xf>
    <xf numFmtId="0" fontId="3" fillId="4"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0" xfId="0" applyFont="1" applyAlignment="1">
      <alignment horizontal="center" vertical="center" wrapText="1"/>
    </xf>
    <xf numFmtId="0" fontId="0" fillId="0" borderId="2" xfId="0" applyBorder="1" applyAlignment="1">
      <alignment horizontal="right"/>
    </xf>
    <xf numFmtId="0" fontId="2" fillId="0" borderId="0" xfId="0" applyFont="1" applyAlignment="1">
      <alignment horizontal="left" vertical="center"/>
    </xf>
    <xf numFmtId="0" fontId="1" fillId="0" borderId="2" xfId="0" applyFont="1" applyBorder="1" applyAlignment="1">
      <alignment horizontal="left"/>
    </xf>
    <xf numFmtId="0" fontId="1" fillId="0" borderId="0" xfId="0" applyFont="1" applyAlignment="1">
      <alignment horizontal="left"/>
    </xf>
    <xf numFmtId="0" fontId="7" fillId="0" borderId="0" xfId="0" applyFont="1"/>
    <xf numFmtId="0" fontId="1" fillId="4" borderId="1" xfId="0" applyFont="1" applyFill="1" applyBorder="1" applyAlignment="1">
      <alignment horizontal="center"/>
    </xf>
    <xf numFmtId="0" fontId="0" fillId="0" borderId="0" xfId="0" applyAlignment="1">
      <alignment horizontal="right"/>
    </xf>
    <xf numFmtId="0" fontId="9" fillId="6" borderId="3" xfId="0" applyFont="1" applyFill="1" applyBorder="1" applyAlignment="1">
      <alignment horizontal="center" vertical="center" wrapText="1"/>
    </xf>
    <xf numFmtId="0" fontId="10" fillId="6" borderId="3" xfId="0" applyFont="1" applyFill="1" applyBorder="1" applyAlignment="1">
      <alignment horizontal="center" vertical="center" wrapText="1"/>
    </xf>
    <xf numFmtId="0" fontId="11" fillId="6" borderId="3" xfId="0" applyFont="1" applyFill="1" applyBorder="1" applyAlignment="1">
      <alignment horizontal="center" vertical="center" wrapText="1"/>
    </xf>
    <xf numFmtId="0" fontId="12" fillId="6" borderId="3" xfId="0" applyFont="1" applyFill="1" applyBorder="1" applyAlignment="1">
      <alignment horizontal="center" vertical="center" wrapText="1"/>
    </xf>
    <xf numFmtId="0" fontId="13" fillId="6" borderId="3" xfId="0" applyFont="1" applyFill="1" applyBorder="1" applyAlignment="1">
      <alignment horizontal="center" vertical="center" wrapText="1"/>
    </xf>
    <xf numFmtId="0" fontId="14" fillId="6" borderId="3" xfId="0" applyFont="1" applyFill="1" applyBorder="1" applyAlignment="1">
      <alignment horizontal="center" vertical="center" wrapText="1"/>
    </xf>
    <xf numFmtId="0" fontId="15" fillId="5" borderId="3" xfId="0" applyFont="1" applyFill="1" applyBorder="1" applyAlignment="1">
      <alignment horizontal="center" vertical="center" wrapText="1"/>
    </xf>
    <xf numFmtId="0" fontId="16" fillId="5" borderId="3" xfId="0" applyFont="1" applyFill="1" applyBorder="1" applyAlignment="1">
      <alignment horizontal="center" vertical="center" wrapText="1"/>
    </xf>
    <xf numFmtId="0" fontId="17" fillId="5" borderId="3" xfId="0" applyFont="1" applyFill="1" applyBorder="1" applyAlignment="1">
      <alignment horizontal="center" vertical="center" wrapText="1"/>
    </xf>
    <xf numFmtId="167" fontId="18" fillId="5" borderId="3" xfId="0" applyNumberFormat="1" applyFont="1" applyFill="1" applyBorder="1" applyAlignment="1">
      <alignment horizontal="center" vertical="center" wrapText="1"/>
    </xf>
    <xf numFmtId="167" fontId="19" fillId="5" borderId="3" xfId="0" applyNumberFormat="1" applyFont="1" applyFill="1" applyBorder="1" applyAlignment="1">
      <alignment horizontal="center" vertical="center" wrapText="1"/>
    </xf>
    <xf numFmtId="0" fontId="20" fillId="5" borderId="3" xfId="0" applyFont="1" applyFill="1" applyBorder="1" applyAlignment="1">
      <alignment horizontal="center" vertical="center" wrapText="1"/>
    </xf>
    <xf numFmtId="3" fontId="21" fillId="5" borderId="3" xfId="0" quotePrefix="1" applyNumberFormat="1" applyFont="1" applyFill="1" applyBorder="1" applyAlignment="1">
      <alignment horizontal="center" vertical="center" wrapText="1"/>
    </xf>
    <xf numFmtId="0" fontId="22" fillId="5" borderId="3" xfId="0" applyFont="1" applyFill="1" applyBorder="1" applyAlignment="1">
      <alignment horizontal="center" vertical="center" wrapText="1"/>
    </xf>
    <xf numFmtId="0" fontId="23" fillId="8" borderId="3" xfId="0" applyFont="1" applyFill="1" applyBorder="1" applyAlignment="1">
      <alignment horizontal="center" vertical="center" wrapText="1"/>
    </xf>
    <xf numFmtId="0" fontId="24" fillId="5" borderId="3" xfId="0" applyFont="1" applyFill="1" applyBorder="1" applyAlignment="1">
      <alignment horizontal="center" vertical="center" wrapText="1"/>
    </xf>
    <xf numFmtId="0" fontId="25" fillId="5" borderId="3" xfId="0" applyFont="1" applyFill="1" applyBorder="1" applyAlignment="1">
      <alignment horizontal="center" vertical="center" wrapText="1"/>
    </xf>
    <xf numFmtId="0" fontId="26" fillId="5" borderId="3" xfId="0" applyFont="1" applyFill="1" applyBorder="1" applyAlignment="1">
      <alignment horizontal="left" vertical="center" wrapText="1"/>
    </xf>
    <xf numFmtId="0" fontId="27" fillId="5" borderId="3" xfId="0" applyFont="1" applyFill="1" applyBorder="1" applyAlignment="1">
      <alignment horizontal="left" vertical="center" wrapText="1"/>
    </xf>
    <xf numFmtId="0" fontId="28" fillId="5" borderId="3" xfId="0" applyFont="1" applyFill="1" applyBorder="1" applyAlignment="1">
      <alignment horizontal="left" vertical="center" wrapText="1"/>
    </xf>
    <xf numFmtId="0" fontId="29" fillId="9" borderId="1" xfId="0" applyFont="1" applyFill="1" applyBorder="1" applyAlignment="1">
      <alignment horizontal="center" vertical="center" wrapText="1"/>
    </xf>
    <xf numFmtId="0" fontId="30" fillId="10" borderId="1" xfId="0" applyFont="1" applyFill="1" applyBorder="1" applyAlignment="1">
      <alignment horizontal="center" vertical="center" wrapText="1"/>
    </xf>
    <xf numFmtId="167" fontId="31" fillId="0" borderId="1" xfId="0" applyNumberFormat="1" applyFont="1" applyBorder="1" applyAlignment="1">
      <alignment horizontal="center" vertical="center" wrapText="1"/>
    </xf>
    <xf numFmtId="167" fontId="32" fillId="0" borderId="1" xfId="0" applyNumberFormat="1" applyFont="1" applyBorder="1" applyAlignment="1">
      <alignment horizontal="center" vertical="center"/>
    </xf>
    <xf numFmtId="167" fontId="33" fillId="0" borderId="1" xfId="0" applyNumberFormat="1" applyFont="1" applyBorder="1" applyAlignment="1">
      <alignment horizontal="center" vertical="center"/>
    </xf>
    <xf numFmtId="167" fontId="34" fillId="0" borderId="1" xfId="0" applyNumberFormat="1" applyFont="1" applyBorder="1" applyAlignment="1">
      <alignment horizontal="center" vertical="center"/>
    </xf>
    <xf numFmtId="167" fontId="35" fillId="0" borderId="1" xfId="0" applyNumberFormat="1" applyFont="1" applyBorder="1" applyAlignment="1">
      <alignment horizontal="center" vertical="center"/>
    </xf>
    <xf numFmtId="0" fontId="36" fillId="0" borderId="1" xfId="0" applyFont="1" applyBorder="1" applyAlignment="1">
      <alignment horizontal="left" vertical="center" wrapText="1"/>
    </xf>
    <xf numFmtId="167" fontId="37" fillId="0" borderId="1" xfId="0" applyNumberFormat="1" applyFont="1" applyBorder="1" applyAlignment="1">
      <alignment horizontal="center" vertical="center"/>
    </xf>
    <xf numFmtId="167" fontId="38" fillId="0" borderId="1" xfId="0" applyNumberFormat="1" applyFont="1" applyBorder="1" applyAlignment="1">
      <alignment horizontal="center" vertical="center"/>
    </xf>
    <xf numFmtId="0" fontId="39" fillId="0" borderId="1" xfId="0" applyFont="1" applyBorder="1" applyAlignment="1">
      <alignment horizontal="center" vertical="center"/>
    </xf>
    <xf numFmtId="0" fontId="40" fillId="0" borderId="1" xfId="0" applyFont="1" applyBorder="1" applyAlignment="1">
      <alignment horizontal="center" vertical="center"/>
    </xf>
    <xf numFmtId="167" fontId="41" fillId="0" borderId="1" xfId="0" applyNumberFormat="1" applyFont="1" applyBorder="1" applyAlignment="1">
      <alignment horizontal="center" vertical="center" wrapText="1"/>
    </xf>
    <xf numFmtId="2" fontId="42" fillId="0" borderId="1" xfId="0" applyNumberFormat="1" applyFont="1" applyBorder="1" applyAlignment="1">
      <alignment horizontal="center" vertical="center"/>
    </xf>
    <xf numFmtId="0" fontId="43" fillId="0" borderId="1" xfId="0" applyFont="1" applyBorder="1" applyAlignment="1">
      <alignment horizontal="center" vertical="center" wrapText="1"/>
    </xf>
    <xf numFmtId="0" fontId="44" fillId="0" borderId="1" xfId="0" applyFont="1" applyBorder="1" applyAlignment="1">
      <alignment horizontal="left" vertical="center"/>
    </xf>
    <xf numFmtId="1" fontId="45" fillId="0" borderId="1" xfId="0" applyNumberFormat="1" applyFont="1" applyBorder="1" applyAlignment="1">
      <alignment horizontal="center" vertical="center" wrapText="1"/>
    </xf>
    <xf numFmtId="1" fontId="46" fillId="0" borderId="1" xfId="0" applyNumberFormat="1" applyFont="1" applyBorder="1" applyAlignment="1">
      <alignment horizontal="center" vertical="center" wrapText="1"/>
    </xf>
    <xf numFmtId="0" fontId="47" fillId="0" borderId="1" xfId="0" applyFont="1" applyBorder="1" applyAlignment="1">
      <alignment horizontal="center" vertical="center" wrapText="1"/>
    </xf>
    <xf numFmtId="0" fontId="48" fillId="0" borderId="1" xfId="0" applyFont="1" applyBorder="1" applyAlignment="1">
      <alignment horizontal="center" vertical="center" wrapText="1"/>
    </xf>
    <xf numFmtId="0" fontId="49" fillId="0" borderId="1" xfId="0" applyFont="1" applyBorder="1" applyAlignment="1">
      <alignment horizontal="left" vertical="center" wrapText="1"/>
    </xf>
    <xf numFmtId="2" fontId="50" fillId="0" borderId="1" xfId="1" applyNumberFormat="1" applyFont="1" applyFill="1" applyBorder="1" applyAlignment="1" applyProtection="1">
      <alignment horizontal="center" vertical="center" wrapText="1"/>
    </xf>
    <xf numFmtId="2" fontId="51" fillId="0" borderId="1" xfId="0" applyNumberFormat="1" applyFont="1" applyBorder="1" applyAlignment="1">
      <alignment horizontal="center" vertical="center" wrapText="1"/>
    </xf>
    <xf numFmtId="2" fontId="52" fillId="0" borderId="1" xfId="0" applyNumberFormat="1" applyFont="1" applyBorder="1" applyAlignment="1">
      <alignment horizontal="center" vertical="center" wrapText="1"/>
    </xf>
    <xf numFmtId="0" fontId="53" fillId="5" borderId="3" xfId="0" applyFont="1" applyFill="1" applyBorder="1" applyAlignment="1">
      <alignment horizontal="center" vertical="center" wrapText="1"/>
    </xf>
    <xf numFmtId="0" fontId="54" fillId="0" borderId="1" xfId="0" applyFont="1" applyBorder="1" applyAlignment="1">
      <alignment horizontal="left" vertical="center" wrapText="1"/>
    </xf>
    <xf numFmtId="0" fontId="55" fillId="5" borderId="3" xfId="0" applyFont="1" applyFill="1" applyBorder="1" applyAlignment="1">
      <alignment horizontal="center" vertical="center" wrapText="1"/>
    </xf>
    <xf numFmtId="165" fontId="56" fillId="5" borderId="3" xfId="0" applyNumberFormat="1" applyFont="1" applyFill="1" applyBorder="1" applyAlignment="1">
      <alignment horizontal="center" vertical="center" wrapText="1"/>
    </xf>
    <xf numFmtId="0" fontId="57" fillId="5" borderId="3" xfId="0" applyFont="1" applyFill="1" applyBorder="1" applyAlignment="1">
      <alignment horizontal="center" vertical="center" wrapText="1"/>
    </xf>
    <xf numFmtId="0" fontId="58" fillId="5" borderId="3" xfId="0" applyFont="1" applyFill="1" applyBorder="1" applyAlignment="1">
      <alignment horizontal="center" vertical="center" wrapText="1"/>
    </xf>
    <xf numFmtId="0" fontId="59" fillId="5" borderId="3" xfId="0" applyFont="1" applyFill="1" applyBorder="1" applyAlignment="1">
      <alignment horizontal="center" vertical="center" wrapText="1"/>
    </xf>
    <xf numFmtId="0" fontId="60" fillId="5" borderId="3" xfId="0" applyFont="1" applyFill="1" applyBorder="1" applyAlignment="1">
      <alignment horizontal="left" vertical="center" wrapText="1"/>
    </xf>
    <xf numFmtId="0" fontId="61" fillId="5" borderId="1" xfId="0" applyFont="1" applyFill="1" applyBorder="1" applyAlignment="1">
      <alignment horizontal="left" vertical="center" wrapText="1"/>
    </xf>
    <xf numFmtId="0" fontId="62" fillId="0" borderId="1" xfId="0" applyFont="1" applyBorder="1" applyAlignment="1">
      <alignment horizontal="left" vertical="center" wrapText="1"/>
    </xf>
    <xf numFmtId="0" fontId="63" fillId="0" borderId="1" xfId="0" applyFont="1" applyBorder="1" applyAlignment="1">
      <alignment horizontal="left" vertical="center" wrapText="1"/>
    </xf>
    <xf numFmtId="0" fontId="64" fillId="0" borderId="1" xfId="0" applyFont="1" applyBorder="1" applyAlignment="1">
      <alignment horizontal="left" vertical="center" wrapText="1"/>
    </xf>
    <xf numFmtId="0" fontId="65" fillId="6" borderId="3" xfId="0" applyFont="1" applyFill="1" applyBorder="1" applyAlignment="1">
      <alignment horizontal="center" vertical="center" wrapText="1"/>
    </xf>
    <xf numFmtId="0" fontId="66" fillId="6" borderId="3" xfId="0" applyFont="1" applyFill="1" applyBorder="1" applyAlignment="1">
      <alignment horizontal="center" vertical="center" wrapText="1"/>
    </xf>
    <xf numFmtId="0" fontId="67" fillId="6" borderId="3" xfId="0" applyFont="1" applyFill="1" applyBorder="1" applyAlignment="1">
      <alignment horizontal="center" vertical="center" wrapText="1"/>
    </xf>
    <xf numFmtId="0" fontId="68" fillId="6" borderId="3" xfId="0" applyFont="1" applyFill="1" applyBorder="1" applyAlignment="1">
      <alignment horizontal="center" vertical="center" wrapText="1"/>
    </xf>
    <xf numFmtId="0" fontId="69" fillId="6" borderId="3" xfId="0" applyFont="1" applyFill="1" applyBorder="1" applyAlignment="1">
      <alignment horizontal="center" vertical="center" wrapText="1"/>
    </xf>
    <xf numFmtId="0" fontId="70" fillId="6" borderId="3" xfId="0" applyFont="1" applyFill="1" applyBorder="1" applyAlignment="1">
      <alignment horizontal="center" vertical="center" wrapText="1"/>
    </xf>
    <xf numFmtId="0" fontId="71" fillId="0" borderId="1" xfId="0" applyFont="1" applyBorder="1" applyAlignment="1">
      <alignment horizontal="left" vertical="center" wrapText="1"/>
    </xf>
    <xf numFmtId="0" fontId="72" fillId="0" borderId="1" xfId="0" applyFont="1" applyBorder="1" applyAlignment="1">
      <alignment horizontal="center" vertical="center" wrapText="1"/>
    </xf>
    <xf numFmtId="0" fontId="73" fillId="5" borderId="3" xfId="0" applyFont="1" applyFill="1" applyBorder="1" applyAlignment="1">
      <alignment horizontal="center" vertical="center" wrapText="1"/>
    </xf>
    <xf numFmtId="0" fontId="74" fillId="5" borderId="3" xfId="0" applyFont="1" applyFill="1" applyBorder="1" applyAlignment="1">
      <alignment horizontal="center" vertical="center" wrapText="1"/>
    </xf>
    <xf numFmtId="0" fontId="75" fillId="5" borderId="3" xfId="0" applyFont="1" applyFill="1" applyBorder="1" applyAlignment="1">
      <alignment horizontal="center" vertical="center" wrapText="1"/>
    </xf>
    <xf numFmtId="167" fontId="76" fillId="5" borderId="3" xfId="0" applyNumberFormat="1" applyFont="1" applyFill="1" applyBorder="1" applyAlignment="1">
      <alignment horizontal="center" vertical="center" wrapText="1"/>
    </xf>
    <xf numFmtId="167" fontId="77" fillId="5" borderId="3" xfId="0" applyNumberFormat="1" applyFont="1" applyFill="1" applyBorder="1" applyAlignment="1">
      <alignment horizontal="center" vertical="center" wrapText="1"/>
    </xf>
    <xf numFmtId="0" fontId="78" fillId="5" borderId="3" xfId="0" applyFont="1" applyFill="1" applyBorder="1" applyAlignment="1">
      <alignment horizontal="center" vertical="center" wrapText="1"/>
    </xf>
    <xf numFmtId="3" fontId="79" fillId="5" borderId="3" xfId="0" quotePrefix="1" applyNumberFormat="1" applyFont="1" applyFill="1" applyBorder="1" applyAlignment="1">
      <alignment horizontal="center" vertical="center" wrapText="1"/>
    </xf>
    <xf numFmtId="0" fontId="80" fillId="5" borderId="3" xfId="0" applyFont="1" applyFill="1" applyBorder="1" applyAlignment="1">
      <alignment horizontal="center" vertical="center" wrapText="1"/>
    </xf>
    <xf numFmtId="0" fontId="81" fillId="8" borderId="3" xfId="0" applyFont="1" applyFill="1" applyBorder="1" applyAlignment="1">
      <alignment horizontal="center" vertical="center" wrapText="1"/>
    </xf>
    <xf numFmtId="0" fontId="82" fillId="5" borderId="3" xfId="0" applyFont="1" applyFill="1" applyBorder="1" applyAlignment="1">
      <alignment horizontal="center" vertical="center" wrapText="1"/>
    </xf>
    <xf numFmtId="0" fontId="83" fillId="5" borderId="3" xfId="0" applyFont="1" applyFill="1" applyBorder="1" applyAlignment="1">
      <alignment horizontal="center" vertical="center" wrapText="1"/>
    </xf>
    <xf numFmtId="0" fontId="84" fillId="5" borderId="3" xfId="0" applyFont="1" applyFill="1" applyBorder="1" applyAlignment="1">
      <alignment horizontal="left" vertical="center" wrapText="1"/>
    </xf>
    <xf numFmtId="0" fontId="85" fillId="5" borderId="3" xfId="0" applyFont="1" applyFill="1" applyBorder="1" applyAlignment="1">
      <alignment horizontal="left" vertical="center" wrapText="1"/>
    </xf>
    <xf numFmtId="0" fontId="86" fillId="5" borderId="3" xfId="0" applyFont="1" applyFill="1" applyBorder="1" applyAlignment="1">
      <alignment horizontal="left" vertical="center" wrapText="1"/>
    </xf>
    <xf numFmtId="0" fontId="87" fillId="9" borderId="1" xfId="0" applyFont="1" applyFill="1" applyBorder="1" applyAlignment="1">
      <alignment horizontal="center" vertical="center" wrapText="1"/>
    </xf>
    <xf numFmtId="0" fontId="88" fillId="10" borderId="1" xfId="0" applyFont="1" applyFill="1" applyBorder="1" applyAlignment="1">
      <alignment horizontal="center" vertical="center" wrapText="1"/>
    </xf>
    <xf numFmtId="167" fontId="89" fillId="0" borderId="1" xfId="0" applyNumberFormat="1" applyFont="1" applyBorder="1" applyAlignment="1">
      <alignment horizontal="center" vertical="center" wrapText="1"/>
    </xf>
    <xf numFmtId="167" fontId="90" fillId="0" borderId="1" xfId="0" applyNumberFormat="1" applyFont="1" applyBorder="1" applyAlignment="1">
      <alignment horizontal="center" vertical="center"/>
    </xf>
    <xf numFmtId="167" fontId="91" fillId="0" borderId="1" xfId="0" applyNumberFormat="1" applyFont="1" applyBorder="1" applyAlignment="1">
      <alignment horizontal="center" vertical="center"/>
    </xf>
    <xf numFmtId="167" fontId="92" fillId="0" borderId="1" xfId="0" applyNumberFormat="1" applyFont="1" applyBorder="1" applyAlignment="1">
      <alignment horizontal="center" vertical="center"/>
    </xf>
    <xf numFmtId="167" fontId="93" fillId="0" borderId="1" xfId="0" applyNumberFormat="1" applyFont="1" applyBorder="1" applyAlignment="1">
      <alignment horizontal="center" vertical="center"/>
    </xf>
    <xf numFmtId="0" fontId="94" fillId="0" borderId="1" xfId="0" applyFont="1" applyBorder="1" applyAlignment="1">
      <alignment horizontal="left" vertical="center" wrapText="1"/>
    </xf>
    <xf numFmtId="167" fontId="95" fillId="0" borderId="1" xfId="0" applyNumberFormat="1" applyFont="1" applyBorder="1" applyAlignment="1">
      <alignment horizontal="center" vertical="center"/>
    </xf>
    <xf numFmtId="167" fontId="96" fillId="0" borderId="1" xfId="0" applyNumberFormat="1" applyFont="1" applyBorder="1" applyAlignment="1">
      <alignment horizontal="center" vertical="center"/>
    </xf>
    <xf numFmtId="0" fontId="97" fillId="0" borderId="1" xfId="0" applyFont="1" applyBorder="1" applyAlignment="1">
      <alignment horizontal="center" vertical="center"/>
    </xf>
    <xf numFmtId="0" fontId="98" fillId="0" borderId="1" xfId="0" applyFont="1" applyBorder="1" applyAlignment="1">
      <alignment horizontal="center" vertical="center"/>
    </xf>
    <xf numFmtId="167" fontId="99" fillId="0" borderId="1" xfId="0" applyNumberFormat="1" applyFont="1" applyBorder="1" applyAlignment="1">
      <alignment horizontal="center" vertical="center" wrapText="1"/>
    </xf>
    <xf numFmtId="2" fontId="100" fillId="0" borderId="1" xfId="0" applyNumberFormat="1" applyFont="1" applyBorder="1" applyAlignment="1">
      <alignment horizontal="center" vertical="center"/>
    </xf>
    <xf numFmtId="0" fontId="101" fillId="0" borderId="1" xfId="0" applyFont="1" applyBorder="1" applyAlignment="1">
      <alignment horizontal="center" vertical="center" wrapText="1"/>
    </xf>
    <xf numFmtId="0" fontId="102" fillId="0" borderId="1" xfId="0" applyFont="1" applyBorder="1" applyAlignment="1">
      <alignment horizontal="left" vertical="center"/>
    </xf>
    <xf numFmtId="1" fontId="103" fillId="0" borderId="1" xfId="0" applyNumberFormat="1" applyFont="1" applyBorder="1" applyAlignment="1">
      <alignment horizontal="center" vertical="center" wrapText="1"/>
    </xf>
    <xf numFmtId="1" fontId="104" fillId="0" borderId="1" xfId="0" applyNumberFormat="1" applyFont="1" applyBorder="1" applyAlignment="1">
      <alignment horizontal="center" vertical="center" wrapText="1"/>
    </xf>
    <xf numFmtId="0" fontId="105" fillId="0" borderId="1" xfId="0" applyFont="1" applyBorder="1" applyAlignment="1">
      <alignment horizontal="center" vertical="center" wrapText="1"/>
    </xf>
    <xf numFmtId="0" fontId="106" fillId="0" borderId="1" xfId="0" applyFont="1" applyBorder="1" applyAlignment="1">
      <alignment horizontal="center" vertical="center" wrapText="1"/>
    </xf>
    <xf numFmtId="0" fontId="107" fillId="0" borderId="1" xfId="0" applyFont="1" applyBorder="1" applyAlignment="1">
      <alignment horizontal="left" vertical="center" wrapText="1"/>
    </xf>
    <xf numFmtId="2" fontId="108" fillId="0" borderId="1" xfId="1" applyNumberFormat="1" applyFont="1" applyFill="1" applyBorder="1" applyAlignment="1" applyProtection="1">
      <alignment horizontal="center" vertical="center" wrapText="1"/>
    </xf>
    <xf numFmtId="2" fontId="109" fillId="0" borderId="1" xfId="0" applyNumberFormat="1" applyFont="1" applyBorder="1" applyAlignment="1">
      <alignment horizontal="center" vertical="center" wrapText="1"/>
    </xf>
    <xf numFmtId="2" fontId="110" fillId="0" borderId="1" xfId="0" applyNumberFormat="1" applyFont="1" applyBorder="1" applyAlignment="1">
      <alignment horizontal="center" vertical="center" wrapText="1"/>
    </xf>
    <xf numFmtId="0" fontId="111" fillId="5" borderId="3" xfId="0" applyFont="1" applyFill="1" applyBorder="1" applyAlignment="1">
      <alignment horizontal="center" vertical="center" wrapText="1"/>
    </xf>
    <xf numFmtId="0" fontId="112" fillId="5" borderId="3" xfId="0" applyFont="1" applyFill="1" applyBorder="1" applyAlignment="1">
      <alignment horizontal="center" vertical="center" wrapText="1"/>
    </xf>
    <xf numFmtId="165" fontId="113" fillId="5" borderId="3" xfId="0" applyNumberFormat="1" applyFont="1" applyFill="1" applyBorder="1" applyAlignment="1">
      <alignment horizontal="center" vertical="center" wrapText="1"/>
    </xf>
    <xf numFmtId="0" fontId="114" fillId="5" borderId="3" xfId="0" applyFont="1" applyFill="1" applyBorder="1" applyAlignment="1">
      <alignment horizontal="center" vertical="center" wrapText="1"/>
    </xf>
    <xf numFmtId="0" fontId="115" fillId="5" borderId="3" xfId="0" applyFont="1" applyFill="1" applyBorder="1" applyAlignment="1">
      <alignment horizontal="center" vertical="center" wrapText="1"/>
    </xf>
    <xf numFmtId="0" fontId="116" fillId="5" borderId="3" xfId="0" applyFont="1" applyFill="1" applyBorder="1" applyAlignment="1">
      <alignment horizontal="center" vertical="center" wrapText="1"/>
    </xf>
    <xf numFmtId="0" fontId="117" fillId="5" borderId="3" xfId="0" applyFont="1" applyFill="1" applyBorder="1" applyAlignment="1">
      <alignment horizontal="left" vertical="center"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itle>
    <c:autoTitleDeleted val="0"/>
    <c:plotArea>
      <c:layout/>
      <c:pieChart>
        <c:varyColors val="1"/>
        <c:ser>
          <c:idx val="0"/>
          <c:order val="0"/>
          <c:tx>
            <c:strRef>
              <c:f>Summary!$B$5</c:f>
              <c:strCache>
                <c:ptCount val="1"/>
                <c:pt idx="0">
                  <c:v>Retention Category</c:v>
                </c:pt>
              </c:strCache>
            </c:strRef>
          </c:tx>
          <c:dLbls>
            <c:spPr>
              <a:noFill/>
              <a:ln>
                <a:noFill/>
              </a:ln>
              <a:effectLst/>
            </c:spPr>
            <c:showLegendKey val="0"/>
            <c:showVal val="0"/>
            <c:showCatName val="0"/>
            <c:showSerName val="0"/>
            <c:showPercent val="1"/>
            <c:showBubbleSize val="0"/>
            <c:showLeaderLines val="1"/>
            <c:extLst>
              <c:ext xmlns:c15="http://schemas.microsoft.com/office/drawing/2012/chart" uri="{CE6537A1-D6FC-4f65-9D91-7224C49458BB}"/>
            </c:extLst>
          </c:dLbls>
          <c:cat>
            <c:strRef>
              <c:f>[0]!retentioncategoryLabels</c:f>
              <c:strCache>
                <c:ptCount val="2"/>
                <c:pt idx="0">
                  <c:v>B</c:v>
                </c:pt>
                <c:pt idx="1">
                  <c:v>C</c:v>
                </c:pt>
              </c:strCache>
            </c:strRef>
          </c:cat>
          <c:val>
            <c:numRef>
              <c:f>[0]!retentioncategorySeries</c:f>
              <c:numCache>
                <c:formatCode>General</c:formatCode>
                <c:ptCount val="2"/>
                <c:pt idx="0">
                  <c:v>34</c:v>
                </c:pt>
                <c:pt idx="1">
                  <c:v>5</c:v>
                </c:pt>
              </c:numCache>
            </c:numRef>
          </c:val>
          <c:extLst>
            <c:ext xmlns:c16="http://schemas.microsoft.com/office/drawing/2014/chart" uri="{C3380CC4-5D6E-409C-BE32-E72D297353CC}">
              <c16:uniqueId val="{00000000-5EED-41BD-AD36-95EA75267327}"/>
            </c:ext>
          </c:extLst>
        </c:ser>
        <c:dLbls>
          <c:showLegendKey val="0"/>
          <c:showVal val="0"/>
          <c:showCatName val="0"/>
          <c:showSerName val="0"/>
          <c:showPercent val="0"/>
          <c:showBubbleSize val="0"/>
          <c:showLeaderLines val="1"/>
        </c:dLbls>
        <c:firstSliceAng val="0"/>
      </c:pieChart>
    </c:plotArea>
    <c:legend>
      <c:legendPos val="r"/>
      <c:overlay val="0"/>
    </c:legend>
    <c:plotVisOnly val="1"/>
    <c:dispBlanksAs val="gap"/>
    <c:showDLblsOverMax val="0"/>
  </c:chart>
  <c:printSettings>
    <c:headerFooter/>
    <c:pageMargins b="0.75000000000000333" l="0.70000000000000062" r="0.70000000000000062" t="0.75000000000000333"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itle>
    <c:autoTitleDeleted val="0"/>
    <c:plotArea>
      <c:layout/>
      <c:pieChart>
        <c:varyColors val="1"/>
        <c:ser>
          <c:idx val="0"/>
          <c:order val="0"/>
          <c:tx>
            <c:strRef>
              <c:f>Summary!$E$5</c:f>
              <c:strCache>
                <c:ptCount val="1"/>
                <c:pt idx="0">
                  <c:v>Life Stage</c:v>
                </c:pt>
              </c:strCache>
            </c:strRef>
          </c:tx>
          <c:dLbls>
            <c:spPr>
              <a:noFill/>
              <a:ln>
                <a:noFill/>
              </a:ln>
              <a:effectLst/>
            </c:spPr>
            <c:showLegendKey val="0"/>
            <c:showVal val="0"/>
            <c:showCatName val="0"/>
            <c:showSerName val="0"/>
            <c:showPercent val="1"/>
            <c:showBubbleSize val="0"/>
            <c:showLeaderLines val="1"/>
            <c:extLst>
              <c:ext xmlns:c15="http://schemas.microsoft.com/office/drawing/2012/chart" uri="{CE6537A1-D6FC-4f65-9D91-7224C49458BB}"/>
            </c:extLst>
          </c:dLbls>
          <c:cat>
            <c:strRef>
              <c:f>[0]!lifestageLabels</c:f>
              <c:strCache>
                <c:ptCount val="2"/>
                <c:pt idx="0">
                  <c:v>Early Mature</c:v>
                </c:pt>
                <c:pt idx="1">
                  <c:v>Semi Mature</c:v>
                </c:pt>
              </c:strCache>
            </c:strRef>
          </c:cat>
          <c:val>
            <c:numRef>
              <c:f>[0]!lifestageSeries</c:f>
              <c:numCache>
                <c:formatCode>General</c:formatCode>
                <c:ptCount val="2"/>
                <c:pt idx="0">
                  <c:v>38</c:v>
                </c:pt>
                <c:pt idx="1">
                  <c:v>1</c:v>
                </c:pt>
              </c:numCache>
            </c:numRef>
          </c:val>
          <c:extLst>
            <c:ext xmlns:c16="http://schemas.microsoft.com/office/drawing/2014/chart" uri="{C3380CC4-5D6E-409C-BE32-E72D297353CC}">
              <c16:uniqueId val="{00000000-58B3-421C-9BB3-C2BDDFE0E1C8}"/>
            </c:ext>
          </c:extLst>
        </c:ser>
        <c:dLbls>
          <c:showLegendKey val="0"/>
          <c:showVal val="0"/>
          <c:showCatName val="0"/>
          <c:showSerName val="0"/>
          <c:showPercent val="0"/>
          <c:showBubbleSize val="0"/>
          <c:showLeaderLines val="1"/>
        </c:dLbls>
        <c:firstSliceAng val="0"/>
      </c:pieChart>
    </c:plotArea>
    <c:legend>
      <c:legendPos val="r"/>
      <c:overlay val="0"/>
    </c:legend>
    <c:plotVisOnly val="1"/>
    <c:dispBlanksAs val="gap"/>
    <c:showDLblsOverMax val="0"/>
  </c:chart>
  <c:printSettings>
    <c:headerFooter/>
    <c:pageMargins b="0.75000000000000333" l="0.70000000000000062" r="0.70000000000000062" t="0.75000000000000333"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itle>
    <c:autoTitleDeleted val="0"/>
    <c:plotArea>
      <c:layout/>
      <c:pieChart>
        <c:varyColors val="1"/>
        <c:ser>
          <c:idx val="0"/>
          <c:order val="0"/>
          <c:tx>
            <c:strRef>
              <c:f>Summary!$H$5</c:f>
              <c:strCache>
                <c:ptCount val="1"/>
                <c:pt idx="0">
                  <c:v>Rem. Contrib.</c:v>
                </c:pt>
              </c:strCache>
            </c:strRef>
          </c:tx>
          <c:dLbls>
            <c:spPr>
              <a:noFill/>
              <a:ln>
                <a:noFill/>
              </a:ln>
              <a:effectLst/>
            </c:spPr>
            <c:showLegendKey val="0"/>
            <c:showVal val="0"/>
            <c:showCatName val="0"/>
            <c:showSerName val="0"/>
            <c:showPercent val="1"/>
            <c:showBubbleSize val="0"/>
            <c:showLeaderLines val="1"/>
            <c:extLst>
              <c:ext xmlns:c15="http://schemas.microsoft.com/office/drawing/2012/chart" uri="{CE6537A1-D6FC-4f65-9D91-7224C49458BB}"/>
            </c:extLst>
          </c:dLbls>
          <c:cat>
            <c:strRef>
              <c:f>[0]!lifeexpectancyLabels</c:f>
              <c:strCache>
                <c:ptCount val="4"/>
                <c:pt idx="0">
                  <c:v>&lt;10 years</c:v>
                </c:pt>
                <c:pt idx="1">
                  <c:v>10+ Years</c:v>
                </c:pt>
                <c:pt idx="2">
                  <c:v>20+ Years</c:v>
                </c:pt>
                <c:pt idx="3">
                  <c:v>40+ Years</c:v>
                </c:pt>
              </c:strCache>
            </c:strRef>
          </c:cat>
          <c:val>
            <c:numRef>
              <c:f>[0]!lifeexpectancySeries</c:f>
              <c:numCache>
                <c:formatCode>General</c:formatCode>
                <c:ptCount val="4"/>
                <c:pt idx="0">
                  <c:v>2</c:v>
                </c:pt>
                <c:pt idx="1">
                  <c:v>5</c:v>
                </c:pt>
                <c:pt idx="2">
                  <c:v>28</c:v>
                </c:pt>
                <c:pt idx="3">
                  <c:v>4</c:v>
                </c:pt>
              </c:numCache>
            </c:numRef>
          </c:val>
          <c:extLst>
            <c:ext xmlns:c16="http://schemas.microsoft.com/office/drawing/2014/chart" uri="{C3380CC4-5D6E-409C-BE32-E72D297353CC}">
              <c16:uniqueId val="{00000000-8A25-4980-BA7C-82C11C6497EF}"/>
            </c:ext>
          </c:extLst>
        </c:ser>
        <c:dLbls>
          <c:showLegendKey val="0"/>
          <c:showVal val="0"/>
          <c:showCatName val="0"/>
          <c:showSerName val="0"/>
          <c:showPercent val="0"/>
          <c:showBubbleSize val="0"/>
          <c:showLeaderLines val="1"/>
        </c:dLbls>
        <c:firstSliceAng val="0"/>
      </c:pieChart>
    </c:plotArea>
    <c:legend>
      <c:legendPos val="r"/>
      <c:overlay val="0"/>
    </c:legend>
    <c:plotVisOnly val="1"/>
    <c:dispBlanksAs val="gap"/>
    <c:showDLblsOverMax val="0"/>
  </c:chart>
  <c:printSettings>
    <c:headerFooter/>
    <c:pageMargins b="0.75000000000000333" l="0.70000000000000062" r="0.70000000000000062" t="0.7500000000000033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itle>
    <c:autoTitleDeleted val="0"/>
    <c:plotArea>
      <c:layout>
        <c:manualLayout>
          <c:layoutTarget val="inner"/>
          <c:xMode val="edge"/>
          <c:yMode val="edge"/>
          <c:x val="0.33258573928258967"/>
          <c:y val="8.139210788115786E-2"/>
          <c:w val="0.61573381452318454"/>
          <c:h val="0.87116158566547575"/>
        </c:manualLayout>
      </c:layout>
      <c:barChart>
        <c:barDir val="bar"/>
        <c:grouping val="clustered"/>
        <c:varyColors val="0"/>
        <c:ser>
          <c:idx val="0"/>
          <c:order val="0"/>
          <c:tx>
            <c:strRef>
              <c:f>Summary!$B$33</c:f>
              <c:strCache>
                <c:ptCount val="1"/>
                <c:pt idx="0">
                  <c:v>Common Name</c:v>
                </c:pt>
              </c:strCache>
            </c:strRef>
          </c:tx>
          <c:invertIfNegative val="0"/>
          <c:cat>
            <c:strRef>
              <c:f>[0]!commonnameLabels</c:f>
              <c:strCache>
                <c:ptCount val="6"/>
                <c:pt idx="0">
                  <c:v>Common Ash</c:v>
                </c:pt>
                <c:pt idx="1">
                  <c:v>Common Birch</c:v>
                </c:pt>
                <c:pt idx="2">
                  <c:v>Common Holly</c:v>
                </c:pt>
                <c:pt idx="3">
                  <c:v>Goat Willow</c:v>
                </c:pt>
                <c:pt idx="4">
                  <c:v>Pedunculate Oak</c:v>
                </c:pt>
                <c:pt idx="5">
                  <c:v>Rowan</c:v>
                </c:pt>
              </c:strCache>
            </c:strRef>
          </c:cat>
          <c:val>
            <c:numRef>
              <c:f>[0]!commonnameSeries</c:f>
              <c:numCache>
                <c:formatCode>General</c:formatCode>
                <c:ptCount val="6"/>
                <c:pt idx="0">
                  <c:v>6</c:v>
                </c:pt>
                <c:pt idx="1">
                  <c:v>11</c:v>
                </c:pt>
                <c:pt idx="2">
                  <c:v>6</c:v>
                </c:pt>
                <c:pt idx="3">
                  <c:v>7</c:v>
                </c:pt>
                <c:pt idx="4">
                  <c:v>4</c:v>
                </c:pt>
                <c:pt idx="5">
                  <c:v>5</c:v>
                </c:pt>
              </c:numCache>
            </c:numRef>
          </c:val>
          <c:extLst>
            <c:ext xmlns:c16="http://schemas.microsoft.com/office/drawing/2014/chart" uri="{C3380CC4-5D6E-409C-BE32-E72D297353CC}">
              <c16:uniqueId val="{00000000-DFDB-4AED-895A-D1F000731374}"/>
            </c:ext>
          </c:extLst>
        </c:ser>
        <c:dLbls>
          <c:showLegendKey val="0"/>
          <c:showVal val="0"/>
          <c:showCatName val="0"/>
          <c:showSerName val="0"/>
          <c:showPercent val="0"/>
          <c:showBubbleSize val="0"/>
        </c:dLbls>
        <c:gapWidth val="150"/>
        <c:axId val="179063296"/>
        <c:axId val="133414208"/>
      </c:barChart>
      <c:catAx>
        <c:axId val="179063296"/>
        <c:scaling>
          <c:orientation val="minMax"/>
        </c:scaling>
        <c:delete val="0"/>
        <c:axPos val="l"/>
        <c:numFmt formatCode="General" sourceLinked="0"/>
        <c:majorTickMark val="out"/>
        <c:minorTickMark val="none"/>
        <c:tickLblPos val="nextTo"/>
        <c:crossAx val="133414208"/>
        <c:crosses val="autoZero"/>
        <c:auto val="1"/>
        <c:lblAlgn val="ctr"/>
        <c:lblOffset val="100"/>
        <c:noMultiLvlLbl val="0"/>
      </c:catAx>
      <c:valAx>
        <c:axId val="133414208"/>
        <c:scaling>
          <c:orientation val="minMax"/>
        </c:scaling>
        <c:delete val="0"/>
        <c:axPos val="b"/>
        <c:majorGridlines/>
        <c:numFmt formatCode="General" sourceLinked="1"/>
        <c:majorTickMark val="out"/>
        <c:minorTickMark val="none"/>
        <c:tickLblPos val="nextTo"/>
        <c:crossAx val="179063296"/>
        <c:crosses val="autoZero"/>
        <c:crossBetween val="between"/>
      </c:valAx>
    </c:plotArea>
    <c:plotVisOnly val="1"/>
    <c:dispBlanksAs val="gap"/>
    <c:showDLblsOverMax val="0"/>
  </c:chart>
  <c:printSettings>
    <c:headerFooter/>
    <c:pageMargins b="0.75000000000000333" l="0.70000000000000062" r="0.70000000000000062" t="0.75000000000000333" header="0.30000000000000032" footer="0.30000000000000032"/>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1</xdr:col>
      <xdr:colOff>9525</xdr:colOff>
      <xdr:row>16</xdr:row>
      <xdr:rowOff>0</xdr:rowOff>
    </xdr:from>
    <xdr:to>
      <xdr:col>3</xdr:col>
      <xdr:colOff>238125</xdr:colOff>
      <xdr:row>30</xdr:row>
      <xdr:rowOff>76200</xdr:rowOff>
    </xdr:to>
    <xdr:graphicFrame macro="">
      <xdr:nvGraphicFramePr>
        <xdr:cNvPr id="9" name="Chart 8">
          <a:extLst>
            <a:ext uri="{FF2B5EF4-FFF2-40B4-BE49-F238E27FC236}">
              <a16:creationId xmlns:a16="http://schemas.microsoft.com/office/drawing/2014/main" id="{00000000-0008-0000-00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85725</xdr:colOff>
      <xdr:row>16</xdr:row>
      <xdr:rowOff>0</xdr:rowOff>
    </xdr:from>
    <xdr:to>
      <xdr:col>6</xdr:col>
      <xdr:colOff>438150</xdr:colOff>
      <xdr:row>30</xdr:row>
      <xdr:rowOff>76200</xdr:rowOff>
    </xdr:to>
    <xdr:graphicFrame macro="">
      <xdr:nvGraphicFramePr>
        <xdr:cNvPr id="10" name="Chart 9">
          <a:extLst>
            <a:ext uri="{FF2B5EF4-FFF2-40B4-BE49-F238E27FC236}">
              <a16:creationId xmlns:a16="http://schemas.microsoft.com/office/drawing/2014/main" id="{00000000-0008-0000-0000-00000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57150</xdr:colOff>
      <xdr:row>16</xdr:row>
      <xdr:rowOff>19050</xdr:rowOff>
    </xdr:from>
    <xdr:to>
      <xdr:col>9</xdr:col>
      <xdr:colOff>457200</xdr:colOff>
      <xdr:row>30</xdr:row>
      <xdr:rowOff>95250</xdr:rowOff>
    </xdr:to>
    <xdr:graphicFrame macro="">
      <xdr:nvGraphicFramePr>
        <xdr:cNvPr id="12" name="Chart 11">
          <a:extLst>
            <a:ext uri="{FF2B5EF4-FFF2-40B4-BE49-F238E27FC236}">
              <a16:creationId xmlns:a16="http://schemas.microsoft.com/office/drawing/2014/main" id="{00000000-0008-0000-0000-00000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9525</xdr:colOff>
      <xdr:row>32</xdr:row>
      <xdr:rowOff>66674</xdr:rowOff>
    </xdr:from>
    <xdr:to>
      <xdr:col>8</xdr:col>
      <xdr:colOff>914400</xdr:colOff>
      <xdr:row>67</xdr:row>
      <xdr:rowOff>104775</xdr:rowOff>
    </xdr:to>
    <xdr:graphicFrame macro="">
      <xdr:nvGraphicFramePr>
        <xdr:cNvPr id="16" name="Chart 15">
          <a:extLst>
            <a:ext uri="{FF2B5EF4-FFF2-40B4-BE49-F238E27FC236}">
              <a16:creationId xmlns:a16="http://schemas.microsoft.com/office/drawing/2014/main" id="{00000000-0008-0000-0000-000010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persons/person.xml><?xml version="1.0" encoding="utf-8"?>
<personList xmlns="http://schemas.microsoft.com/office/spreadsheetml/2018/threadedcomments" xmlns:x="http://schemas.openxmlformats.org/spreadsheetml/2006/main">
  <person displayName="Paul Moran" id="{85E0DD20-4D1B-4241-9634-B356190FF17E}" userId="cc126963e8ed427f" providerId="Windows Live"/>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C3" dT="2019-04-24T16:10:32.85" personId="{85E0DD20-4D1B-4241-9634-B356190FF17E}" id="{F96CC557-DDF8-437C-B0BE-5DD9892E83A5}">
    <text>Details for the estate, site and survey can be placed using these keywords beginning with '#'.</text>
  </threadedComment>
</ThreadedComments>
</file>

<file path=xl/threadedComments/threadedComment2.xml><?xml version="1.0" encoding="utf-8"?>
<ThreadedComments xmlns="http://schemas.microsoft.com/office/spreadsheetml/2018/threadedcomments" xmlns:x="http://schemas.openxmlformats.org/spreadsheetml/2006/main">
  <threadedComment ref="A2" dT="2019-04-10T10:39:16.87" personId="{85E0DD20-4D1B-4241-9634-B356190FF17E}" id="{F44B7890-6F22-4134-8249-081F8BF79548}">
    <text>The word Table in this cell is the keyword to tell OTISS that this is the header row for the data table. This column can be hidden.</text>
  </threadedComment>
</ThreadedComments>
</file>

<file path=xl/threadedComments/threadedComment3.xml><?xml version="1.0" encoding="utf-8"?>
<ThreadedComments xmlns="http://schemas.microsoft.com/office/spreadsheetml/2018/threadedcomments" xmlns:x="http://schemas.openxmlformats.org/spreadsheetml/2006/main">
  <threadedComment ref="A1" dT="2019-04-10T08:09:17.34" personId="{85E0DD20-4D1B-4241-9634-B356190FF17E}" id="{8687DE2D-32BA-434C-9436-23A3E8519C24}">
    <text>The word Recommendations in the A1 cell is the keyword to tell OTISS that all the tables on this worksheet should be ordered by recommendations and work timescales rather than any other criteria. This column can be hidden.</text>
  </threadedComment>
  <threadedComment ref="A5" dT="2019-04-10T10:39:03.63" personId="{85E0DD20-4D1B-4241-9634-B356190FF17E}" id="{B68A6771-42DF-4842-9708-8440C15C7BEC}">
    <text>The word Table in this cell is the keyword to tell OTISS that this is the header row for the data table. This column can be hidden.</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 Id="rId4" Type="http://schemas.microsoft.com/office/2017/10/relationships/threadedComment" Target="../threadedComments/threadedComment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L133"/>
  <sheetViews>
    <sheetView workbookViewId="0"/>
  </sheetViews>
  <sheetFormatPr defaultRowHeight="14.4" x14ac:dyDescent="0.3"/>
  <cols>
    <col min="1" max="1" width="5.6640625" customWidth="1"/>
    <col min="2" max="2" width="20.6640625" customWidth="1" collapsed="1"/>
    <col min="3" max="3" width="13.109375" customWidth="1" collapsed="1"/>
    <col min="4" max="4" width="6.6640625" customWidth="1" collapsed="1"/>
    <col min="5" max="5" width="17.5546875" customWidth="1" collapsed="1"/>
    <col min="6" max="6" width="12" customWidth="1" collapsed="1"/>
    <col min="7" max="7" width="8" customWidth="1"/>
    <col min="8" max="8" width="17.44140625" customWidth="1" collapsed="1"/>
    <col min="9" max="9" width="16.5546875" customWidth="1" collapsed="1"/>
    <col min="11" max="11" width="15.88671875" customWidth="1" collapsed="1"/>
    <col min="12" max="12" width="14.6640625" customWidth="1" collapsed="1"/>
  </cols>
  <sheetData>
    <row r="1" spans="2:12" x14ac:dyDescent="0.3">
      <c r="B1" s="8" t="s">
        <v>55</v>
      </c>
      <c r="C1" s="9" t="s">
        <v>63</v>
      </c>
    </row>
    <row r="2" spans="2:12" x14ac:dyDescent="0.3">
      <c r="B2" s="9" t="s">
        <v>56</v>
      </c>
      <c r="C2" s="9" t="s">
        <v>64</v>
      </c>
    </row>
    <row r="3" spans="2:12" x14ac:dyDescent="0.3">
      <c r="B3" s="9" t="s">
        <v>57</v>
      </c>
      <c r="C3" s="9" t="s">
        <v>65</v>
      </c>
    </row>
    <row r="5" spans="2:12" s="4" customFormat="1" x14ac:dyDescent="0.3">
      <c r="B5" s="5" t="s">
        <v>33</v>
      </c>
      <c r="C5" s="19" t="s">
        <v>46</v>
      </c>
      <c r="E5" s="5" t="s">
        <v>42</v>
      </c>
      <c r="F5" s="19" t="s">
        <v>46</v>
      </c>
      <c r="H5" s="5" t="s">
        <v>68</v>
      </c>
      <c r="I5" s="19" t="s">
        <v>46</v>
      </c>
      <c r="K5" s="10"/>
      <c r="L5" s="10"/>
    </row>
    <row r="6" spans="2:12" x14ac:dyDescent="0.3">
      <c r="B6" t="s">
        <v>53</v>
      </c>
      <c r="C6" s="27">
        <v>34</v>
      </c>
      <c r="E6" s="7" t="s">
        <v>66</v>
      </c>
      <c r="F6" s="27">
        <v>38</v>
      </c>
      <c r="H6" t="s">
        <v>69</v>
      </c>
      <c r="I6" s="27">
        <v>2</v>
      </c>
    </row>
    <row r="7" spans="2:12" x14ac:dyDescent="0.3">
      <c r="B7" t="s">
        <v>54</v>
      </c>
      <c r="C7" s="27">
        <v>5</v>
      </c>
      <c r="E7" s="7" t="s">
        <v>67</v>
      </c>
      <c r="F7" s="27">
        <v>1</v>
      </c>
      <c r="H7" t="s">
        <v>70</v>
      </c>
      <c r="I7" s="27">
        <v>5</v>
      </c>
    </row>
    <row r="8" spans="2:12" x14ac:dyDescent="0.3">
      <c r="C8" s="4"/>
      <c r="E8" s="4"/>
      <c r="F8" s="4"/>
      <c r="H8" t="s">
        <v>23</v>
      </c>
      <c r="I8" s="27">
        <v>28</v>
      </c>
    </row>
    <row r="9" spans="2:12" x14ac:dyDescent="0.3">
      <c r="C9" s="4"/>
      <c r="E9" s="4"/>
      <c r="F9" s="4"/>
      <c r="H9" t="s">
        <v>28</v>
      </c>
      <c r="I9" s="27">
        <v>4</v>
      </c>
    </row>
    <row r="10" spans="2:12" x14ac:dyDescent="0.3">
      <c r="C10" s="4"/>
      <c r="E10" s="4"/>
      <c r="F10" s="4"/>
    </row>
    <row r="11" spans="2:12" x14ac:dyDescent="0.3">
      <c r="B11" s="21" t="s">
        <v>6</v>
      </c>
      <c r="C11" s="21">
        <f>SUM(C6:C10)</f>
        <v>39</v>
      </c>
      <c r="E11" s="4"/>
      <c r="F11" s="4"/>
    </row>
    <row r="12" spans="2:12" x14ac:dyDescent="0.3">
      <c r="E12" s="4"/>
      <c r="F12" s="4"/>
    </row>
    <row r="13" spans="2:12" x14ac:dyDescent="0.3">
      <c r="E13" s="4"/>
      <c r="F13" s="4"/>
    </row>
    <row r="14" spans="2:12" x14ac:dyDescent="0.3">
      <c r="E14" s="4"/>
      <c r="F14" s="4"/>
    </row>
    <row r="33" spans="2:6" x14ac:dyDescent="0.3">
      <c r="B33" s="26" t="s">
        <v>8</v>
      </c>
      <c r="C33" s="6" t="s">
        <v>46</v>
      </c>
      <c r="E33" s="1"/>
      <c r="F33" s="10"/>
    </row>
    <row r="34" spans="2:6" x14ac:dyDescent="0.3">
      <c r="B34" t="s">
        <v>71</v>
      </c>
      <c r="C34" s="27">
        <v>6</v>
      </c>
      <c r="E34" s="3"/>
    </row>
    <row r="35" spans="2:6" x14ac:dyDescent="0.3">
      <c r="B35" t="s">
        <v>72</v>
      </c>
      <c r="C35" s="27">
        <v>11</v>
      </c>
      <c r="E35" s="3"/>
    </row>
    <row r="36" spans="2:6" x14ac:dyDescent="0.3">
      <c r="B36" t="s">
        <v>73</v>
      </c>
      <c r="C36" s="27">
        <v>6</v>
      </c>
      <c r="E36" s="3"/>
    </row>
    <row r="37" spans="2:6" x14ac:dyDescent="0.3">
      <c r="B37" t="s">
        <v>74</v>
      </c>
      <c r="C37" s="27">
        <v>7</v>
      </c>
      <c r="E37" s="3"/>
    </row>
    <row r="38" spans="2:6" x14ac:dyDescent="0.3">
      <c r="B38" t="s">
        <v>75</v>
      </c>
      <c r="C38" s="27">
        <v>4</v>
      </c>
      <c r="E38" s="3"/>
    </row>
    <row r="39" spans="2:6" x14ac:dyDescent="0.3">
      <c r="B39" t="s">
        <v>76</v>
      </c>
      <c r="C39" s="27">
        <v>5</v>
      </c>
      <c r="E39" s="3"/>
    </row>
    <row r="40" spans="2:6" x14ac:dyDescent="0.3">
      <c r="E40" s="3"/>
    </row>
    <row r="41" spans="2:6" x14ac:dyDescent="0.3">
      <c r="E41" s="3"/>
    </row>
    <row r="42" spans="2:6" x14ac:dyDescent="0.3">
      <c r="E42" s="3"/>
    </row>
    <row r="43" spans="2:6" x14ac:dyDescent="0.3">
      <c r="E43" s="3"/>
    </row>
    <row r="44" spans="2:6" x14ac:dyDescent="0.3">
      <c r="E44" s="3"/>
    </row>
    <row r="45" spans="2:6" x14ac:dyDescent="0.3">
      <c r="E45" s="3"/>
    </row>
    <row r="46" spans="2:6" x14ac:dyDescent="0.3">
      <c r="E46" s="3"/>
    </row>
    <row r="47" spans="2:6" x14ac:dyDescent="0.3">
      <c r="E47" s="3"/>
    </row>
    <row r="48" spans="2:6" x14ac:dyDescent="0.3">
      <c r="E48" s="3"/>
    </row>
    <row r="49" spans="5:5" x14ac:dyDescent="0.3">
      <c r="E49" s="3"/>
    </row>
    <row r="50" spans="5:5" x14ac:dyDescent="0.3">
      <c r="E50" s="3"/>
    </row>
    <row r="51" spans="5:5" x14ac:dyDescent="0.3">
      <c r="E51" s="3"/>
    </row>
    <row r="52" spans="5:5" x14ac:dyDescent="0.3">
      <c r="E52" s="3"/>
    </row>
    <row r="53" spans="5:5" x14ac:dyDescent="0.3">
      <c r="E53" s="3"/>
    </row>
    <row r="54" spans="5:5" x14ac:dyDescent="0.3">
      <c r="E54" s="3"/>
    </row>
    <row r="55" spans="5:5" x14ac:dyDescent="0.3">
      <c r="E55" s="3"/>
    </row>
    <row r="56" spans="5:5" x14ac:dyDescent="0.3">
      <c r="E56" s="3"/>
    </row>
    <row r="57" spans="5:5" x14ac:dyDescent="0.3">
      <c r="E57" s="3"/>
    </row>
    <row r="58" spans="5:5" x14ac:dyDescent="0.3">
      <c r="E58" s="3"/>
    </row>
    <row r="59" spans="5:5" x14ac:dyDescent="0.3">
      <c r="E59" s="3"/>
    </row>
    <row r="60" spans="5:5" x14ac:dyDescent="0.3">
      <c r="E60" s="3"/>
    </row>
    <row r="61" spans="5:5" x14ac:dyDescent="0.3">
      <c r="E61" s="3"/>
    </row>
    <row r="62" spans="5:5" x14ac:dyDescent="0.3">
      <c r="E62" s="3"/>
    </row>
    <row r="63" spans="5:5" x14ac:dyDescent="0.3">
      <c r="E63" s="3"/>
    </row>
    <row r="64" spans="5:5" x14ac:dyDescent="0.3">
      <c r="E64" s="3"/>
    </row>
    <row r="65" spans="5:5" x14ac:dyDescent="0.3">
      <c r="E65" s="3"/>
    </row>
    <row r="66" spans="5:5" x14ac:dyDescent="0.3">
      <c r="E66" s="3"/>
    </row>
    <row r="67" spans="5:5" x14ac:dyDescent="0.3">
      <c r="E67" s="3"/>
    </row>
    <row r="68" spans="5:5" x14ac:dyDescent="0.3">
      <c r="E68" s="3"/>
    </row>
    <row r="69" spans="5:5" x14ac:dyDescent="0.3">
      <c r="E69" s="3"/>
    </row>
    <row r="70" spans="5:5" x14ac:dyDescent="0.3">
      <c r="E70" s="3"/>
    </row>
    <row r="71" spans="5:5" x14ac:dyDescent="0.3">
      <c r="E71" s="3"/>
    </row>
    <row r="72" spans="5:5" x14ac:dyDescent="0.3">
      <c r="E72" s="3"/>
    </row>
    <row r="73" spans="5:5" x14ac:dyDescent="0.3">
      <c r="E73" s="3"/>
    </row>
    <row r="74" spans="5:5" x14ac:dyDescent="0.3">
      <c r="E74" s="3"/>
    </row>
    <row r="75" spans="5:5" x14ac:dyDescent="0.3">
      <c r="E75" s="3"/>
    </row>
    <row r="76" spans="5:5" x14ac:dyDescent="0.3">
      <c r="E76" s="3"/>
    </row>
    <row r="77" spans="5:5" x14ac:dyDescent="0.3">
      <c r="E77" s="3"/>
    </row>
    <row r="78" spans="5:5" x14ac:dyDescent="0.3">
      <c r="E78" s="3"/>
    </row>
    <row r="79" spans="5:5" x14ac:dyDescent="0.3">
      <c r="E79" s="3"/>
    </row>
    <row r="80" spans="5:5" x14ac:dyDescent="0.3">
      <c r="E80" s="3"/>
    </row>
    <row r="81" spans="5:5" x14ac:dyDescent="0.3">
      <c r="E81" s="3"/>
    </row>
    <row r="82" spans="5:5" x14ac:dyDescent="0.3">
      <c r="E82" s="3"/>
    </row>
    <row r="83" spans="5:5" x14ac:dyDescent="0.3">
      <c r="E83" s="3"/>
    </row>
    <row r="84" spans="5:5" x14ac:dyDescent="0.3">
      <c r="E84" s="3"/>
    </row>
    <row r="85" spans="5:5" x14ac:dyDescent="0.3">
      <c r="E85" s="3"/>
    </row>
    <row r="86" spans="5:5" x14ac:dyDescent="0.3">
      <c r="E86" s="3"/>
    </row>
    <row r="87" spans="5:5" x14ac:dyDescent="0.3">
      <c r="E87" s="3"/>
    </row>
    <row r="88" spans="5:5" x14ac:dyDescent="0.3">
      <c r="E88" s="3"/>
    </row>
    <row r="89" spans="5:5" x14ac:dyDescent="0.3">
      <c r="E89" s="3"/>
    </row>
    <row r="90" spans="5:5" x14ac:dyDescent="0.3">
      <c r="E90" s="3"/>
    </row>
    <row r="91" spans="5:5" x14ac:dyDescent="0.3">
      <c r="E91" s="3"/>
    </row>
    <row r="92" spans="5:5" x14ac:dyDescent="0.3">
      <c r="E92" s="3"/>
    </row>
    <row r="93" spans="5:5" x14ac:dyDescent="0.3">
      <c r="E93" s="3"/>
    </row>
    <row r="94" spans="5:5" x14ac:dyDescent="0.3">
      <c r="E94" s="3"/>
    </row>
    <row r="95" spans="5:5" x14ac:dyDescent="0.3">
      <c r="E95" s="3"/>
    </row>
    <row r="96" spans="5:5" x14ac:dyDescent="0.3">
      <c r="E96" s="3"/>
    </row>
    <row r="97" spans="5:5" x14ac:dyDescent="0.3">
      <c r="E97" s="3"/>
    </row>
    <row r="98" spans="5:5" x14ac:dyDescent="0.3">
      <c r="E98" s="3"/>
    </row>
    <row r="99" spans="5:5" x14ac:dyDescent="0.3">
      <c r="E99" s="3"/>
    </row>
    <row r="100" spans="5:5" x14ac:dyDescent="0.3">
      <c r="E100" s="3"/>
    </row>
    <row r="101" spans="5:5" x14ac:dyDescent="0.3">
      <c r="E101" s="3"/>
    </row>
    <row r="102" spans="5:5" x14ac:dyDescent="0.3">
      <c r="E102" s="3"/>
    </row>
    <row r="103" spans="5:5" x14ac:dyDescent="0.3">
      <c r="E103" s="3"/>
    </row>
    <row r="104" spans="5:5" x14ac:dyDescent="0.3">
      <c r="E104" s="3"/>
    </row>
    <row r="105" spans="5:5" x14ac:dyDescent="0.3">
      <c r="E105" s="3"/>
    </row>
    <row r="106" spans="5:5" x14ac:dyDescent="0.3">
      <c r="E106" s="3"/>
    </row>
    <row r="107" spans="5:5" x14ac:dyDescent="0.3">
      <c r="E107" s="3"/>
    </row>
    <row r="108" spans="5:5" x14ac:dyDescent="0.3">
      <c r="E108" s="3"/>
    </row>
    <row r="109" spans="5:5" x14ac:dyDescent="0.3">
      <c r="E109" s="3"/>
    </row>
    <row r="110" spans="5:5" x14ac:dyDescent="0.3">
      <c r="E110" s="3"/>
    </row>
    <row r="111" spans="5:5" x14ac:dyDescent="0.3">
      <c r="E111" s="3"/>
    </row>
    <row r="112" spans="5:5" x14ac:dyDescent="0.3">
      <c r="E112" s="3"/>
    </row>
    <row r="113" spans="5:5" x14ac:dyDescent="0.3">
      <c r="E113" s="3"/>
    </row>
    <row r="114" spans="5:5" x14ac:dyDescent="0.3">
      <c r="E114" s="3"/>
    </row>
    <row r="115" spans="5:5" x14ac:dyDescent="0.3">
      <c r="E115" s="3"/>
    </row>
    <row r="116" spans="5:5" x14ac:dyDescent="0.3">
      <c r="E116" s="3"/>
    </row>
    <row r="117" spans="5:5" x14ac:dyDescent="0.3">
      <c r="E117" s="3"/>
    </row>
    <row r="118" spans="5:5" x14ac:dyDescent="0.3">
      <c r="E118" s="3"/>
    </row>
    <row r="119" spans="5:5" x14ac:dyDescent="0.3">
      <c r="E119" s="3"/>
    </row>
    <row r="120" spans="5:5" x14ac:dyDescent="0.3">
      <c r="E120" s="3"/>
    </row>
    <row r="121" spans="5:5" x14ac:dyDescent="0.3">
      <c r="E121" s="3"/>
    </row>
    <row r="122" spans="5:5" x14ac:dyDescent="0.3">
      <c r="E122" s="3"/>
    </row>
    <row r="123" spans="5:5" x14ac:dyDescent="0.3">
      <c r="E123" s="3"/>
    </row>
    <row r="124" spans="5:5" x14ac:dyDescent="0.3">
      <c r="E124" s="3"/>
    </row>
    <row r="125" spans="5:5" x14ac:dyDescent="0.3">
      <c r="E125" s="3"/>
    </row>
    <row r="126" spans="5:5" x14ac:dyDescent="0.3">
      <c r="E126" s="3"/>
    </row>
    <row r="127" spans="5:5" x14ac:dyDescent="0.3">
      <c r="E127" s="3"/>
    </row>
    <row r="128" spans="5:5" x14ac:dyDescent="0.3">
      <c r="E128" s="3"/>
    </row>
    <row r="129" spans="5:5" x14ac:dyDescent="0.3">
      <c r="E129" s="3"/>
    </row>
    <row r="130" spans="5:5" x14ac:dyDescent="0.3">
      <c r="E130" s="3"/>
    </row>
    <row r="131" spans="5:5" x14ac:dyDescent="0.3">
      <c r="E131" s="3"/>
    </row>
    <row r="132" spans="5:5" x14ac:dyDescent="0.3">
      <c r="E132" s="3"/>
    </row>
    <row r="133" spans="5:5" x14ac:dyDescent="0.3">
      <c r="E133" s="3"/>
    </row>
  </sheetData>
  <pageMargins left="0.39370078740157483" right="0.39370078740157483" top="0.39370078740157483" bottom="0.39370078740157483" header="0" footer="0"/>
  <pageSetup paperSize="9" scale="78" fitToHeight="0" orientation="portrait" r:id="rId1"/>
  <headerFooter>
    <oddFooter>&amp;LCreated by OTISS.&amp;C&amp;D&amp;RPage &amp;P of &amp;N</oddFooter>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L15"/>
  <sheetViews>
    <sheetView topLeftCell="BJ1" workbookViewId="0">
      <selection activeCell="BM1" sqref="BM1:BP1048576"/>
    </sheetView>
  </sheetViews>
  <sheetFormatPr defaultColWidth="22.6640625" defaultRowHeight="14.4" x14ac:dyDescent="0.3"/>
  <cols>
    <col min="1" max="1" width="5.6640625" hidden="1" customWidth="1"/>
    <col min="2" max="18" width="12.6640625" customWidth="1"/>
    <col min="19" max="19" width="25.6640625" customWidth="1"/>
    <col min="20" max="20" width="6.44140625" customWidth="1"/>
    <col min="21" max="22" width="25.6640625" customWidth="1"/>
    <col min="23" max="24" width="12.6640625" customWidth="1"/>
    <col min="25" max="25" width="6.44140625" customWidth="1"/>
    <col min="26" max="30" width="12.6640625" customWidth="1"/>
    <col min="31" max="31" width="6.44140625" customWidth="1"/>
    <col min="32" max="35" width="12.6640625" customWidth="1"/>
    <col min="36" max="36" width="6.44140625" customWidth="1"/>
    <col min="37" max="38" width="12.6640625" customWidth="1"/>
    <col min="39" max="39" width="20.6640625" customWidth="1"/>
    <col min="40" max="40" width="6.44140625" customWidth="1"/>
    <col min="41" max="49" width="12.6640625" customWidth="1"/>
    <col min="50" max="50" width="6" customWidth="1"/>
    <col min="51" max="51" width="15.6640625" hidden="1" customWidth="1"/>
    <col min="52" max="54" width="15.6640625" customWidth="1"/>
    <col min="55" max="55" width="8.5546875" customWidth="1"/>
  </cols>
  <sheetData>
    <row r="1" spans="1:64" x14ac:dyDescent="0.3">
      <c r="E1" s="4"/>
      <c r="F1" s="4"/>
      <c r="K1" t="s">
        <v>0</v>
      </c>
      <c r="L1" t="s">
        <v>0</v>
      </c>
      <c r="M1" t="s">
        <v>0</v>
      </c>
      <c r="N1" t="s">
        <v>0</v>
      </c>
      <c r="O1" t="s">
        <v>0</v>
      </c>
      <c r="Q1" t="s">
        <v>0</v>
      </c>
      <c r="R1" t="s">
        <v>0</v>
      </c>
    </row>
    <row r="2" spans="1:64" s="2" customFormat="1" ht="59.1" customHeight="1" x14ac:dyDescent="0.3">
      <c r="A2" s="2" t="s">
        <v>3</v>
      </c>
      <c r="B2" s="12" t="s">
        <v>77</v>
      </c>
      <c r="C2" s="12" t="s">
        <v>5</v>
      </c>
      <c r="D2" s="13" t="s">
        <v>9</v>
      </c>
      <c r="E2" s="13" t="s">
        <v>8</v>
      </c>
      <c r="F2" s="13" t="s">
        <v>1</v>
      </c>
      <c r="G2" s="12" t="s">
        <v>58</v>
      </c>
      <c r="H2" s="13" t="s">
        <v>2</v>
      </c>
      <c r="I2" s="12" t="s">
        <v>78</v>
      </c>
      <c r="J2" s="12" t="s">
        <v>26</v>
      </c>
      <c r="K2" s="12" t="s">
        <v>79</v>
      </c>
      <c r="L2" s="12" t="s">
        <v>80</v>
      </c>
      <c r="M2" s="12" t="s">
        <v>81</v>
      </c>
      <c r="N2" s="12" t="s">
        <v>82</v>
      </c>
      <c r="O2" s="12" t="s">
        <v>34</v>
      </c>
      <c r="P2" s="12" t="s">
        <v>25</v>
      </c>
      <c r="Q2" s="13" t="s">
        <v>42</v>
      </c>
      <c r="R2" s="13" t="s">
        <v>68</v>
      </c>
      <c r="S2" s="12" t="s">
        <v>10</v>
      </c>
      <c r="U2" s="13" t="s">
        <v>35</v>
      </c>
      <c r="V2" s="12" t="s">
        <v>83</v>
      </c>
      <c r="W2" s="13" t="s">
        <v>33</v>
      </c>
      <c r="X2" s="13" t="s">
        <v>61</v>
      </c>
      <c r="Z2" s="13" t="s">
        <v>29</v>
      </c>
      <c r="AA2" s="13" t="s">
        <v>31</v>
      </c>
      <c r="AB2" s="13" t="s">
        <v>30</v>
      </c>
      <c r="AC2" s="13" t="s">
        <v>32</v>
      </c>
      <c r="AD2" s="13" t="s">
        <v>36</v>
      </c>
      <c r="AF2" s="18" t="s">
        <v>84</v>
      </c>
      <c r="AG2" s="18" t="s">
        <v>85</v>
      </c>
      <c r="AH2" s="18" t="s">
        <v>86</v>
      </c>
      <c r="AI2" s="18" t="s">
        <v>37</v>
      </c>
      <c r="AK2" s="13" t="s">
        <v>40</v>
      </c>
      <c r="AL2" s="13" t="s">
        <v>41</v>
      </c>
      <c r="AM2" s="18" t="s">
        <v>39</v>
      </c>
      <c r="AO2" s="12" t="s">
        <v>12</v>
      </c>
      <c r="AP2" s="13" t="s">
        <v>13</v>
      </c>
      <c r="AQ2" s="13" t="s">
        <v>14</v>
      </c>
      <c r="AR2" s="12" t="s">
        <v>43</v>
      </c>
      <c r="AS2" s="12" t="s">
        <v>44</v>
      </c>
      <c r="AT2" s="12" t="s">
        <v>59</v>
      </c>
      <c r="AU2" s="12" t="s">
        <v>60</v>
      </c>
      <c r="AV2" s="12" t="s">
        <v>20</v>
      </c>
      <c r="AW2" s="12" t="s">
        <v>45</v>
      </c>
      <c r="AY2" s="12" t="s">
        <v>15</v>
      </c>
      <c r="AZ2" s="13" t="s">
        <v>62</v>
      </c>
      <c r="BA2" s="13" t="s">
        <v>17</v>
      </c>
      <c r="BB2" s="13" t="s">
        <v>18</v>
      </c>
      <c r="BD2" s="12" t="s">
        <v>90</v>
      </c>
      <c r="BE2" s="12" t="s">
        <v>91</v>
      </c>
      <c r="BF2" s="12" t="s">
        <v>92</v>
      </c>
      <c r="BG2" s="12" t="s">
        <v>11</v>
      </c>
      <c r="BI2" s="15" t="s">
        <v>7</v>
      </c>
      <c r="BJ2" s="16" t="s">
        <v>93</v>
      </c>
      <c r="BK2" s="16" t="s">
        <v>94</v>
      </c>
      <c r="BL2" s="16" t="s">
        <v>95</v>
      </c>
    </row>
    <row r="3" spans="1:64" ht="115.2" x14ac:dyDescent="0.3">
      <c r="B3" s="28" t="s">
        <v>116</v>
      </c>
      <c r="C3" s="29"/>
      <c r="D3" s="30" t="s">
        <v>109</v>
      </c>
      <c r="E3" s="31" t="s">
        <v>117</v>
      </c>
      <c r="F3" s="32" t="s">
        <v>118</v>
      </c>
      <c r="G3" s="33"/>
      <c r="H3" s="34" t="s">
        <v>24</v>
      </c>
      <c r="I3" s="35">
        <v>4</v>
      </c>
      <c r="J3" s="36" t="s">
        <v>119</v>
      </c>
      <c r="K3" s="37">
        <v>10</v>
      </c>
      <c r="L3" s="38">
        <v>20</v>
      </c>
      <c r="M3" s="39">
        <v>400</v>
      </c>
      <c r="N3" s="40"/>
      <c r="O3" s="41">
        <v>800</v>
      </c>
      <c r="P3" s="42" t="str">
        <f t="shared" ref="P3:P15" si="0">CONCATENATE("Num Stems: ",I3,", Ave Diam: ",O3,"mm")</f>
        <v>Num Stems: 4, Ave Diam: 800mm</v>
      </c>
      <c r="Q3" s="43" t="s">
        <v>66</v>
      </c>
      <c r="R3" s="44" t="s">
        <v>28</v>
      </c>
      <c r="S3" s="45" t="s">
        <v>120</v>
      </c>
      <c r="U3" s="46" t="s">
        <v>121</v>
      </c>
      <c r="V3" s="47" t="s">
        <v>122</v>
      </c>
      <c r="W3" s="48" t="s">
        <v>123</v>
      </c>
      <c r="X3" s="50"/>
      <c r="Z3" s="51">
        <v>5</v>
      </c>
      <c r="AA3" s="52">
        <v>4</v>
      </c>
      <c r="AB3" s="53">
        <v>6</v>
      </c>
      <c r="AC3" s="54">
        <v>3</v>
      </c>
      <c r="AD3" s="55" t="s">
        <v>124</v>
      </c>
      <c r="AF3" s="56">
        <v>4</v>
      </c>
      <c r="AG3" s="57">
        <v>3</v>
      </c>
      <c r="AH3" s="58" t="s">
        <v>125</v>
      </c>
      <c r="AI3" s="59" t="s">
        <v>126</v>
      </c>
      <c r="AK3" s="60">
        <v>0</v>
      </c>
      <c r="AL3" s="61" t="s">
        <v>127</v>
      </c>
      <c r="AM3" s="62" t="s">
        <v>128</v>
      </c>
      <c r="AO3" s="63" t="s">
        <v>129</v>
      </c>
      <c r="AP3" s="64">
        <v>428284.98</v>
      </c>
      <c r="AQ3" s="65">
        <v>399400.47</v>
      </c>
      <c r="AR3" s="66" t="s">
        <v>130</v>
      </c>
      <c r="AS3" s="67" t="s">
        <v>131</v>
      </c>
      <c r="AT3" s="68" t="s">
        <v>132</v>
      </c>
      <c r="AU3" s="69" t="str">
        <f t="shared" ref="AU3:AU15" si="1">HYPERLINK(AT3,B3)</f>
        <v>T001</v>
      </c>
      <c r="AV3" s="70">
        <v>85.69</v>
      </c>
      <c r="AW3" s="71">
        <v>34.409999999999997</v>
      </c>
      <c r="AY3" s="72" t="s">
        <v>64</v>
      </c>
      <c r="AZ3" s="73" t="s">
        <v>133</v>
      </c>
      <c r="BA3" s="74" t="s">
        <v>134</v>
      </c>
      <c r="BB3" s="75" t="s">
        <v>135</v>
      </c>
      <c r="BD3" s="76" t="s">
        <v>99</v>
      </c>
      <c r="BE3" s="77" t="s">
        <v>99</v>
      </c>
      <c r="BF3" s="78" t="s">
        <v>102</v>
      </c>
      <c r="BG3" s="79" t="s">
        <v>136</v>
      </c>
      <c r="BI3" s="80" t="s">
        <v>137</v>
      </c>
      <c r="BJ3" s="81" t="s">
        <v>138</v>
      </c>
      <c r="BK3" s="82" t="s">
        <v>138</v>
      </c>
      <c r="BL3" s="83"/>
    </row>
    <row r="4" spans="1:64" ht="115.2" x14ac:dyDescent="0.3">
      <c r="B4" s="28" t="s">
        <v>139</v>
      </c>
      <c r="C4" s="29"/>
      <c r="D4" s="30" t="s">
        <v>110</v>
      </c>
      <c r="E4" s="31" t="s">
        <v>71</v>
      </c>
      <c r="F4" s="32" t="s">
        <v>104</v>
      </c>
      <c r="G4" s="33"/>
      <c r="H4" s="34" t="s">
        <v>97</v>
      </c>
      <c r="I4" s="35">
        <v>1</v>
      </c>
      <c r="J4" s="36" t="s">
        <v>97</v>
      </c>
      <c r="K4" s="37">
        <v>8</v>
      </c>
      <c r="L4" s="38">
        <v>23</v>
      </c>
      <c r="M4" s="39">
        <v>200</v>
      </c>
      <c r="N4" s="40"/>
      <c r="O4" s="41">
        <v>200</v>
      </c>
      <c r="P4" s="42" t="str">
        <f t="shared" si="0"/>
        <v>Num Stems: 1, Ave Diam: 200mm</v>
      </c>
      <c r="Q4" s="43" t="s">
        <v>66</v>
      </c>
      <c r="R4" s="44" t="s">
        <v>70</v>
      </c>
      <c r="S4" s="45" t="s">
        <v>140</v>
      </c>
      <c r="U4" s="46" t="s">
        <v>141</v>
      </c>
      <c r="V4" s="47" t="s">
        <v>142</v>
      </c>
      <c r="W4" s="49" t="s">
        <v>143</v>
      </c>
      <c r="X4" s="50"/>
      <c r="Z4" s="51">
        <v>1</v>
      </c>
      <c r="AA4" s="52">
        <v>2</v>
      </c>
      <c r="AB4" s="53">
        <v>3</v>
      </c>
      <c r="AC4" s="54">
        <v>3</v>
      </c>
      <c r="AD4" s="55" t="s">
        <v>144</v>
      </c>
      <c r="AF4" s="56">
        <v>4</v>
      </c>
      <c r="AG4" s="57">
        <v>4</v>
      </c>
      <c r="AH4" s="58" t="s">
        <v>145</v>
      </c>
      <c r="AI4" s="59" t="s">
        <v>146</v>
      </c>
      <c r="AK4" s="60">
        <v>2.4</v>
      </c>
      <c r="AL4" s="61" t="s">
        <v>147</v>
      </c>
      <c r="AM4" s="62" t="s">
        <v>148</v>
      </c>
      <c r="AO4" s="63" t="s">
        <v>149</v>
      </c>
      <c r="AP4" s="64">
        <v>428276.41</v>
      </c>
      <c r="AQ4" s="65">
        <v>399394.46</v>
      </c>
      <c r="AR4" s="66" t="s">
        <v>150</v>
      </c>
      <c r="AS4" s="67" t="s">
        <v>151</v>
      </c>
      <c r="AT4" s="68" t="s">
        <v>152</v>
      </c>
      <c r="AU4" s="69" t="str">
        <f t="shared" si="1"/>
        <v>T002</v>
      </c>
      <c r="AV4" s="70">
        <v>0</v>
      </c>
      <c r="AW4" s="71">
        <v>0</v>
      </c>
      <c r="AY4" s="72" t="s">
        <v>64</v>
      </c>
      <c r="AZ4" s="73" t="s">
        <v>133</v>
      </c>
      <c r="BA4" s="74" t="s">
        <v>134</v>
      </c>
      <c r="BB4" s="75" t="s">
        <v>135</v>
      </c>
      <c r="BD4" s="76" t="s">
        <v>99</v>
      </c>
      <c r="BE4" s="77" t="s">
        <v>99</v>
      </c>
      <c r="BF4" s="78" t="s">
        <v>102</v>
      </c>
      <c r="BG4" s="79" t="s">
        <v>136</v>
      </c>
      <c r="BI4" s="80" t="s">
        <v>153</v>
      </c>
      <c r="BJ4" s="81" t="s">
        <v>138</v>
      </c>
      <c r="BK4" s="82" t="s">
        <v>138</v>
      </c>
      <c r="BL4" s="83" t="s">
        <v>138</v>
      </c>
    </row>
    <row r="5" spans="1:64" ht="115.2" x14ac:dyDescent="0.3">
      <c r="B5" s="28" t="s">
        <v>154</v>
      </c>
      <c r="C5" s="29"/>
      <c r="D5" s="30" t="s">
        <v>110</v>
      </c>
      <c r="E5" s="31" t="s">
        <v>71</v>
      </c>
      <c r="F5" s="32" t="s">
        <v>104</v>
      </c>
      <c r="G5" s="33"/>
      <c r="H5" s="34" t="s">
        <v>97</v>
      </c>
      <c r="I5" s="35">
        <v>1</v>
      </c>
      <c r="J5" s="36" t="s">
        <v>97</v>
      </c>
      <c r="K5" s="37">
        <v>8</v>
      </c>
      <c r="L5" s="38">
        <v>23</v>
      </c>
      <c r="M5" s="39">
        <v>200</v>
      </c>
      <c r="N5" s="40"/>
      <c r="O5" s="41">
        <v>200</v>
      </c>
      <c r="P5" s="42" t="str">
        <f t="shared" si="0"/>
        <v>Num Stems: 1, Ave Diam: 200mm</v>
      </c>
      <c r="Q5" s="43" t="s">
        <v>66</v>
      </c>
      <c r="R5" s="44" t="s">
        <v>70</v>
      </c>
      <c r="S5" s="45" t="s">
        <v>155</v>
      </c>
      <c r="U5" s="46" t="s">
        <v>141</v>
      </c>
      <c r="V5" s="47" t="s">
        <v>156</v>
      </c>
      <c r="W5" s="49" t="s">
        <v>143</v>
      </c>
      <c r="X5" s="50"/>
      <c r="Z5" s="51">
        <v>2</v>
      </c>
      <c r="AA5" s="52">
        <v>2</v>
      </c>
      <c r="AB5" s="53">
        <v>1</v>
      </c>
      <c r="AC5" s="54">
        <v>2</v>
      </c>
      <c r="AD5" s="55" t="s">
        <v>157</v>
      </c>
      <c r="AF5" s="56">
        <v>4</v>
      </c>
      <c r="AG5" s="57">
        <v>4</v>
      </c>
      <c r="AH5" s="58" t="s">
        <v>145</v>
      </c>
      <c r="AI5" s="59" t="s">
        <v>146</v>
      </c>
      <c r="AK5" s="60">
        <v>2.4</v>
      </c>
      <c r="AL5" s="61" t="s">
        <v>147</v>
      </c>
      <c r="AM5" s="62" t="s">
        <v>148</v>
      </c>
      <c r="AO5" s="63" t="s">
        <v>158</v>
      </c>
      <c r="AP5" s="64">
        <v>428275.72</v>
      </c>
      <c r="AQ5" s="65">
        <v>399396.07</v>
      </c>
      <c r="AR5" s="66" t="s">
        <v>159</v>
      </c>
      <c r="AS5" s="67" t="s">
        <v>160</v>
      </c>
      <c r="AT5" s="68" t="s">
        <v>161</v>
      </c>
      <c r="AU5" s="69" t="str">
        <f t="shared" si="1"/>
        <v>T003</v>
      </c>
      <c r="AV5" s="70">
        <v>0</v>
      </c>
      <c r="AW5" s="71">
        <v>0</v>
      </c>
      <c r="AY5" s="72" t="s">
        <v>64</v>
      </c>
      <c r="AZ5" s="73" t="s">
        <v>133</v>
      </c>
      <c r="BA5" s="74" t="s">
        <v>134</v>
      </c>
      <c r="BB5" s="75" t="s">
        <v>135</v>
      </c>
      <c r="BD5" s="76" t="s">
        <v>99</v>
      </c>
      <c r="BE5" s="77" t="s">
        <v>99</v>
      </c>
      <c r="BF5" s="78" t="s">
        <v>102</v>
      </c>
      <c r="BG5" s="79" t="s">
        <v>136</v>
      </c>
      <c r="BI5" s="80" t="s">
        <v>153</v>
      </c>
      <c r="BJ5" s="81" t="s">
        <v>138</v>
      </c>
      <c r="BK5" s="82" t="s">
        <v>138</v>
      </c>
      <c r="BL5" s="83" t="s">
        <v>138</v>
      </c>
    </row>
    <row r="6" spans="1:64" ht="129.6" x14ac:dyDescent="0.3">
      <c r="B6" s="28" t="s">
        <v>162</v>
      </c>
      <c r="C6" s="29"/>
      <c r="D6" s="30" t="s">
        <v>111</v>
      </c>
      <c r="E6" s="31" t="s">
        <v>74</v>
      </c>
      <c r="F6" s="32" t="s">
        <v>107</v>
      </c>
      <c r="G6" s="33"/>
      <c r="H6" s="34" t="s">
        <v>97</v>
      </c>
      <c r="I6" s="35">
        <v>4</v>
      </c>
      <c r="J6" s="36" t="s">
        <v>163</v>
      </c>
      <c r="K6" s="37">
        <v>7</v>
      </c>
      <c r="L6" s="38">
        <v>24</v>
      </c>
      <c r="M6" s="39">
        <v>200</v>
      </c>
      <c r="N6" s="40"/>
      <c r="O6" s="41">
        <v>400</v>
      </c>
      <c r="P6" s="42" t="str">
        <f t="shared" si="0"/>
        <v>Num Stems: 4, Ave Diam: 400mm</v>
      </c>
      <c r="Q6" s="43" t="s">
        <v>66</v>
      </c>
      <c r="R6" s="44" t="s">
        <v>69</v>
      </c>
      <c r="S6" s="45" t="s">
        <v>164</v>
      </c>
      <c r="U6" s="46" t="s">
        <v>165</v>
      </c>
      <c r="V6" s="47" t="s">
        <v>166</v>
      </c>
      <c r="W6" s="49" t="s">
        <v>143</v>
      </c>
      <c r="X6" s="50"/>
      <c r="Z6" s="51">
        <v>3</v>
      </c>
      <c r="AA6" s="52">
        <v>5</v>
      </c>
      <c r="AB6" s="53">
        <v>4</v>
      </c>
      <c r="AC6" s="54">
        <v>4</v>
      </c>
      <c r="AD6" s="55" t="s">
        <v>167</v>
      </c>
      <c r="AF6" s="56">
        <v>4</v>
      </c>
      <c r="AG6" s="57">
        <v>4</v>
      </c>
      <c r="AH6" s="58" t="s">
        <v>125</v>
      </c>
      <c r="AI6" s="59" t="s">
        <v>168</v>
      </c>
      <c r="AK6" s="60">
        <v>4.8</v>
      </c>
      <c r="AL6" s="61" t="s">
        <v>169</v>
      </c>
      <c r="AM6" s="62" t="s">
        <v>170</v>
      </c>
      <c r="AO6" s="63" t="s">
        <v>171</v>
      </c>
      <c r="AP6" s="64">
        <v>428273.46</v>
      </c>
      <c r="AQ6" s="65">
        <v>399398.34</v>
      </c>
      <c r="AR6" s="66" t="s">
        <v>172</v>
      </c>
      <c r="AS6" s="67" t="s">
        <v>173</v>
      </c>
      <c r="AT6" s="68" t="s">
        <v>174</v>
      </c>
      <c r="AU6" s="69" t="str">
        <f t="shared" si="1"/>
        <v>T004</v>
      </c>
      <c r="AV6" s="70">
        <v>0</v>
      </c>
      <c r="AW6" s="71">
        <v>0</v>
      </c>
      <c r="AY6" s="72" t="s">
        <v>64</v>
      </c>
      <c r="AZ6" s="73" t="s">
        <v>133</v>
      </c>
      <c r="BA6" s="74" t="s">
        <v>134</v>
      </c>
      <c r="BB6" s="75" t="s">
        <v>135</v>
      </c>
      <c r="BD6" s="76" t="s">
        <v>98</v>
      </c>
      <c r="BE6" s="77" t="s">
        <v>99</v>
      </c>
      <c r="BF6" s="78" t="s">
        <v>102</v>
      </c>
      <c r="BG6" s="79" t="s">
        <v>175</v>
      </c>
      <c r="BI6" s="80" t="s">
        <v>176</v>
      </c>
      <c r="BJ6" s="81" t="s">
        <v>177</v>
      </c>
      <c r="BK6" s="82" t="s">
        <v>138</v>
      </c>
      <c r="BL6" s="83" t="s">
        <v>138</v>
      </c>
    </row>
    <row r="7" spans="1:64" ht="144" x14ac:dyDescent="0.3">
      <c r="B7" s="28" t="s">
        <v>178</v>
      </c>
      <c r="C7" s="29"/>
      <c r="D7" s="30" t="s">
        <v>112</v>
      </c>
      <c r="E7" s="31" t="s">
        <v>179</v>
      </c>
      <c r="F7" s="32" t="s">
        <v>180</v>
      </c>
      <c r="G7" s="33"/>
      <c r="H7" s="34" t="s">
        <v>24</v>
      </c>
      <c r="I7" s="35">
        <v>10</v>
      </c>
      <c r="J7" s="36" t="s">
        <v>181</v>
      </c>
      <c r="K7" s="37">
        <v>9</v>
      </c>
      <c r="L7" s="38">
        <v>25</v>
      </c>
      <c r="M7" s="39">
        <v>200</v>
      </c>
      <c r="N7" s="40"/>
      <c r="O7" s="41">
        <v>632</v>
      </c>
      <c r="P7" s="42" t="str">
        <f t="shared" si="0"/>
        <v>Num Stems: 10, Ave Diam: 632mm</v>
      </c>
      <c r="Q7" s="43" t="s">
        <v>66</v>
      </c>
      <c r="R7" s="44" t="s">
        <v>23</v>
      </c>
      <c r="S7" s="45" t="s">
        <v>182</v>
      </c>
      <c r="U7" s="46" t="s">
        <v>183</v>
      </c>
      <c r="V7" s="47" t="s">
        <v>184</v>
      </c>
      <c r="W7" s="48" t="s">
        <v>123</v>
      </c>
      <c r="X7" s="50"/>
      <c r="Z7" s="51">
        <v>3</v>
      </c>
      <c r="AA7" s="52">
        <v>4</v>
      </c>
      <c r="AB7" s="53">
        <v>3</v>
      </c>
      <c r="AC7" s="54">
        <v>3</v>
      </c>
      <c r="AD7" s="55" t="s">
        <v>185</v>
      </c>
      <c r="AF7" s="56">
        <v>4</v>
      </c>
      <c r="AG7" s="57">
        <v>2</v>
      </c>
      <c r="AH7" s="58" t="s">
        <v>38</v>
      </c>
      <c r="AI7" s="59" t="s">
        <v>186</v>
      </c>
      <c r="AK7" s="60">
        <v>0</v>
      </c>
      <c r="AL7" s="61" t="s">
        <v>187</v>
      </c>
      <c r="AM7" s="62" t="s">
        <v>188</v>
      </c>
      <c r="AO7" s="63" t="s">
        <v>189</v>
      </c>
      <c r="AP7" s="64">
        <v>428266.95</v>
      </c>
      <c r="AQ7" s="65">
        <v>399404.1</v>
      </c>
      <c r="AR7" s="66" t="s">
        <v>190</v>
      </c>
      <c r="AS7" s="67" t="s">
        <v>191</v>
      </c>
      <c r="AT7" s="68" t="s">
        <v>192</v>
      </c>
      <c r="AU7" s="69" t="str">
        <f t="shared" si="1"/>
        <v>T005</v>
      </c>
      <c r="AV7" s="70">
        <v>106.6</v>
      </c>
      <c r="AW7" s="71">
        <v>42.05</v>
      </c>
      <c r="AY7" s="72" t="s">
        <v>64</v>
      </c>
      <c r="AZ7" s="73" t="s">
        <v>133</v>
      </c>
      <c r="BA7" s="74" t="s">
        <v>134</v>
      </c>
      <c r="BB7" s="75" t="s">
        <v>135</v>
      </c>
      <c r="BD7" s="76" t="s">
        <v>99</v>
      </c>
      <c r="BE7" s="77" t="s">
        <v>99</v>
      </c>
      <c r="BF7" s="78" t="s">
        <v>102</v>
      </c>
      <c r="BG7" s="79" t="s">
        <v>136</v>
      </c>
      <c r="BI7" s="80" t="s">
        <v>153</v>
      </c>
      <c r="BJ7" s="81" t="s">
        <v>138</v>
      </c>
      <c r="BK7" s="82" t="s">
        <v>138</v>
      </c>
      <c r="BL7" s="83" t="s">
        <v>138</v>
      </c>
    </row>
    <row r="8" spans="1:64" ht="129.6" x14ac:dyDescent="0.3">
      <c r="B8" s="28" t="s">
        <v>193</v>
      </c>
      <c r="C8" s="29"/>
      <c r="D8" s="30" t="s">
        <v>111</v>
      </c>
      <c r="E8" s="31" t="s">
        <v>74</v>
      </c>
      <c r="F8" s="32" t="s">
        <v>107</v>
      </c>
      <c r="G8" s="33"/>
      <c r="H8" s="34" t="s">
        <v>97</v>
      </c>
      <c r="I8" s="35">
        <v>1</v>
      </c>
      <c r="J8" s="36" t="s">
        <v>97</v>
      </c>
      <c r="K8" s="37">
        <v>7</v>
      </c>
      <c r="L8" s="38">
        <v>24</v>
      </c>
      <c r="M8" s="39">
        <v>200</v>
      </c>
      <c r="N8" s="40"/>
      <c r="O8" s="41">
        <v>200</v>
      </c>
      <c r="P8" s="42" t="str">
        <f t="shared" si="0"/>
        <v>Num Stems: 1, Ave Diam: 200mm</v>
      </c>
      <c r="Q8" s="43" t="s">
        <v>66</v>
      </c>
      <c r="R8" s="44" t="s">
        <v>70</v>
      </c>
      <c r="S8" s="45" t="s">
        <v>194</v>
      </c>
      <c r="U8" s="46" t="s">
        <v>195</v>
      </c>
      <c r="V8" s="47" t="s">
        <v>196</v>
      </c>
      <c r="W8" s="48" t="s">
        <v>123</v>
      </c>
      <c r="X8" s="50"/>
      <c r="Z8" s="51">
        <v>1</v>
      </c>
      <c r="AA8" s="52">
        <v>4</v>
      </c>
      <c r="AB8" s="53">
        <v>3</v>
      </c>
      <c r="AC8" s="54">
        <v>3</v>
      </c>
      <c r="AD8" s="55" t="s">
        <v>197</v>
      </c>
      <c r="AF8" s="56">
        <v>2</v>
      </c>
      <c r="AG8" s="57">
        <v>2</v>
      </c>
      <c r="AH8" s="58" t="s">
        <v>198</v>
      </c>
      <c r="AI8" s="59" t="s">
        <v>199</v>
      </c>
      <c r="AK8" s="60">
        <v>2.4</v>
      </c>
      <c r="AL8" s="61" t="s">
        <v>147</v>
      </c>
      <c r="AM8" s="62" t="s">
        <v>148</v>
      </c>
      <c r="AO8" s="63" t="s">
        <v>200</v>
      </c>
      <c r="AP8" s="64">
        <v>428261.57</v>
      </c>
      <c r="AQ8" s="65">
        <v>399410.48</v>
      </c>
      <c r="AR8" s="66" t="s">
        <v>201</v>
      </c>
      <c r="AS8" s="67" t="s">
        <v>202</v>
      </c>
      <c r="AT8" s="68" t="s">
        <v>203</v>
      </c>
      <c r="AU8" s="69" t="str">
        <f t="shared" si="1"/>
        <v>T006</v>
      </c>
      <c r="AV8" s="70">
        <v>0</v>
      </c>
      <c r="AW8" s="71">
        <v>0</v>
      </c>
      <c r="AY8" s="72" t="s">
        <v>64</v>
      </c>
      <c r="AZ8" s="73" t="s">
        <v>133</v>
      </c>
      <c r="BA8" s="74" t="s">
        <v>134</v>
      </c>
      <c r="BB8" s="75" t="s">
        <v>135</v>
      </c>
      <c r="BD8" s="76" t="s">
        <v>100</v>
      </c>
      <c r="BE8" s="77" t="s">
        <v>99</v>
      </c>
      <c r="BF8" s="78" t="s">
        <v>101</v>
      </c>
      <c r="BG8" s="79" t="s">
        <v>204</v>
      </c>
      <c r="BI8" s="80" t="s">
        <v>205</v>
      </c>
      <c r="BJ8" s="81" t="s">
        <v>206</v>
      </c>
      <c r="BK8" s="82" t="s">
        <v>207</v>
      </c>
      <c r="BL8" s="83" t="s">
        <v>138</v>
      </c>
    </row>
    <row r="9" spans="1:64" ht="144" x14ac:dyDescent="0.3">
      <c r="B9" s="28" t="s">
        <v>208</v>
      </c>
      <c r="C9" s="29"/>
      <c r="D9" s="30" t="s">
        <v>111</v>
      </c>
      <c r="E9" s="31" t="s">
        <v>74</v>
      </c>
      <c r="F9" s="32" t="s">
        <v>107</v>
      </c>
      <c r="G9" s="33"/>
      <c r="H9" s="34" t="s">
        <v>97</v>
      </c>
      <c r="I9" s="35">
        <v>2</v>
      </c>
      <c r="J9" s="36" t="s">
        <v>209</v>
      </c>
      <c r="K9" s="37">
        <v>7</v>
      </c>
      <c r="L9" s="38">
        <v>24</v>
      </c>
      <c r="M9" s="39">
        <v>400</v>
      </c>
      <c r="N9" s="40"/>
      <c r="O9" s="41">
        <v>566</v>
      </c>
      <c r="P9" s="42" t="str">
        <f t="shared" si="0"/>
        <v>Num Stems: 2, Ave Diam: 566mm</v>
      </c>
      <c r="Q9" s="43" t="s">
        <v>66</v>
      </c>
      <c r="R9" s="44" t="s">
        <v>70</v>
      </c>
      <c r="S9" s="45" t="s">
        <v>210</v>
      </c>
      <c r="U9" s="46" t="s">
        <v>211</v>
      </c>
      <c r="V9" s="47" t="s">
        <v>196</v>
      </c>
      <c r="W9" s="48" t="s">
        <v>123</v>
      </c>
      <c r="X9" s="50"/>
      <c r="Z9" s="51">
        <v>3</v>
      </c>
      <c r="AA9" s="52">
        <v>4</v>
      </c>
      <c r="AB9" s="53">
        <v>2</v>
      </c>
      <c r="AC9" s="54">
        <v>4</v>
      </c>
      <c r="AD9" s="55" t="s">
        <v>212</v>
      </c>
      <c r="AF9" s="56">
        <v>2</v>
      </c>
      <c r="AG9" s="57">
        <v>2</v>
      </c>
      <c r="AH9" s="58" t="s">
        <v>198</v>
      </c>
      <c r="AI9" s="59" t="s">
        <v>199</v>
      </c>
      <c r="AK9" s="60">
        <v>6.7919999999999998</v>
      </c>
      <c r="AL9" s="61" t="s">
        <v>213</v>
      </c>
      <c r="AM9" s="62" t="s">
        <v>214</v>
      </c>
      <c r="AO9" s="63" t="s">
        <v>215</v>
      </c>
      <c r="AP9" s="64">
        <v>428260.74</v>
      </c>
      <c r="AQ9" s="65">
        <v>399411.81</v>
      </c>
      <c r="AR9" s="66" t="s">
        <v>216</v>
      </c>
      <c r="AS9" s="67" t="s">
        <v>217</v>
      </c>
      <c r="AT9" s="68" t="s">
        <v>218</v>
      </c>
      <c r="AU9" s="69" t="str">
        <f t="shared" si="1"/>
        <v>T007</v>
      </c>
      <c r="AV9" s="70">
        <v>0</v>
      </c>
      <c r="AW9" s="71">
        <v>0</v>
      </c>
      <c r="AY9" s="72" t="s">
        <v>64</v>
      </c>
      <c r="AZ9" s="73" t="s">
        <v>133</v>
      </c>
      <c r="BA9" s="74" t="s">
        <v>134</v>
      </c>
      <c r="BB9" s="75" t="s">
        <v>135</v>
      </c>
      <c r="BD9" s="76" t="s">
        <v>99</v>
      </c>
      <c r="BE9" s="77" t="s">
        <v>99</v>
      </c>
      <c r="BF9" s="78" t="s">
        <v>101</v>
      </c>
      <c r="BG9" s="79" t="s">
        <v>219</v>
      </c>
      <c r="BI9" s="80" t="s">
        <v>220</v>
      </c>
      <c r="BJ9" s="81" t="s">
        <v>221</v>
      </c>
      <c r="BK9" s="82" t="s">
        <v>207</v>
      </c>
      <c r="BL9" s="83" t="s">
        <v>138</v>
      </c>
    </row>
    <row r="10" spans="1:64" ht="115.2" x14ac:dyDescent="0.3">
      <c r="B10" s="28" t="s">
        <v>222</v>
      </c>
      <c r="C10" s="29"/>
      <c r="D10" s="30" t="s">
        <v>110</v>
      </c>
      <c r="E10" s="31" t="s">
        <v>71</v>
      </c>
      <c r="F10" s="32" t="s">
        <v>104</v>
      </c>
      <c r="G10" s="33"/>
      <c r="H10" s="34" t="s">
        <v>97</v>
      </c>
      <c r="I10" s="35">
        <v>1</v>
      </c>
      <c r="J10" s="36" t="s">
        <v>97</v>
      </c>
      <c r="K10" s="37">
        <v>10</v>
      </c>
      <c r="L10" s="38">
        <v>23</v>
      </c>
      <c r="M10" s="39">
        <v>300</v>
      </c>
      <c r="N10" s="40"/>
      <c r="O10" s="41">
        <v>300</v>
      </c>
      <c r="P10" s="42" t="str">
        <f t="shared" si="0"/>
        <v>Num Stems: 1, Ave Diam: 300mm</v>
      </c>
      <c r="Q10" s="43" t="s">
        <v>67</v>
      </c>
      <c r="R10" s="44" t="s">
        <v>70</v>
      </c>
      <c r="S10" s="45" t="s">
        <v>223</v>
      </c>
      <c r="U10" s="46"/>
      <c r="V10" s="47" t="s">
        <v>224</v>
      </c>
      <c r="W10" s="49" t="s">
        <v>143</v>
      </c>
      <c r="X10" s="50"/>
      <c r="Z10" s="51">
        <v>3</v>
      </c>
      <c r="AA10" s="52">
        <v>4</v>
      </c>
      <c r="AB10" s="53">
        <v>2</v>
      </c>
      <c r="AC10" s="54">
        <v>3</v>
      </c>
      <c r="AD10" s="55" t="s">
        <v>225</v>
      </c>
      <c r="AF10" s="56">
        <v>3</v>
      </c>
      <c r="AG10" s="57">
        <v>3</v>
      </c>
      <c r="AH10" s="58" t="s">
        <v>226</v>
      </c>
      <c r="AI10" s="59" t="s">
        <v>227</v>
      </c>
      <c r="AK10" s="60">
        <v>3.6</v>
      </c>
      <c r="AL10" s="61" t="s">
        <v>228</v>
      </c>
      <c r="AM10" s="62" t="s">
        <v>229</v>
      </c>
      <c r="AO10" s="63" t="s">
        <v>230</v>
      </c>
      <c r="AP10" s="64">
        <v>428256.69</v>
      </c>
      <c r="AQ10" s="65">
        <v>399414.2</v>
      </c>
      <c r="AR10" s="66" t="s">
        <v>231</v>
      </c>
      <c r="AS10" s="67" t="s">
        <v>232</v>
      </c>
      <c r="AT10" s="68" t="s">
        <v>233</v>
      </c>
      <c r="AU10" s="69" t="str">
        <f t="shared" si="1"/>
        <v>T008</v>
      </c>
      <c r="AV10" s="70">
        <v>0</v>
      </c>
      <c r="AW10" s="71">
        <v>0</v>
      </c>
      <c r="AY10" s="72" t="s">
        <v>64</v>
      </c>
      <c r="AZ10" s="73" t="s">
        <v>133</v>
      </c>
      <c r="BA10" s="74" t="s">
        <v>134</v>
      </c>
      <c r="BB10" s="75" t="s">
        <v>135</v>
      </c>
      <c r="BD10" s="76" t="s">
        <v>99</v>
      </c>
      <c r="BE10" s="77" t="s">
        <v>99</v>
      </c>
      <c r="BF10" s="78" t="s">
        <v>102</v>
      </c>
      <c r="BG10" s="79" t="s">
        <v>136</v>
      </c>
      <c r="BI10" s="80" t="s">
        <v>153</v>
      </c>
      <c r="BJ10" s="81" t="s">
        <v>138</v>
      </c>
      <c r="BK10" s="82" t="s">
        <v>138</v>
      </c>
      <c r="BL10" s="83" t="s">
        <v>138</v>
      </c>
    </row>
    <row r="11" spans="1:64" ht="115.2" x14ac:dyDescent="0.3">
      <c r="B11" s="28" t="s">
        <v>234</v>
      </c>
      <c r="C11" s="29"/>
      <c r="D11" s="30" t="s">
        <v>113</v>
      </c>
      <c r="E11" s="31" t="s">
        <v>235</v>
      </c>
      <c r="F11" s="32" t="s">
        <v>236</v>
      </c>
      <c r="G11" s="33"/>
      <c r="H11" s="34" t="s">
        <v>24</v>
      </c>
      <c r="I11" s="35">
        <v>6</v>
      </c>
      <c r="J11" s="36" t="s">
        <v>237</v>
      </c>
      <c r="K11" s="37">
        <v>10</v>
      </c>
      <c r="L11" s="38">
        <v>14</v>
      </c>
      <c r="M11" s="39">
        <v>300</v>
      </c>
      <c r="N11" s="40"/>
      <c r="O11" s="41">
        <v>735</v>
      </c>
      <c r="P11" s="42" t="str">
        <f t="shared" si="0"/>
        <v>Num Stems: 6, Ave Diam: 735mm</v>
      </c>
      <c r="Q11" s="43" t="s">
        <v>66</v>
      </c>
      <c r="R11" s="44" t="s">
        <v>23</v>
      </c>
      <c r="S11" s="45" t="s">
        <v>238</v>
      </c>
      <c r="U11" s="46"/>
      <c r="V11" s="47" t="s">
        <v>239</v>
      </c>
      <c r="W11" s="48" t="s">
        <v>123</v>
      </c>
      <c r="X11" s="50"/>
      <c r="Z11" s="51">
        <v>3</v>
      </c>
      <c r="AA11" s="52">
        <v>4</v>
      </c>
      <c r="AB11" s="53">
        <v>3</v>
      </c>
      <c r="AC11" s="54">
        <v>4</v>
      </c>
      <c r="AD11" s="55" t="s">
        <v>240</v>
      </c>
      <c r="AF11" s="56">
        <v>4</v>
      </c>
      <c r="AG11" s="57">
        <v>4</v>
      </c>
      <c r="AH11" s="58" t="s">
        <v>226</v>
      </c>
      <c r="AI11" s="59" t="s">
        <v>241</v>
      </c>
      <c r="AK11" s="60">
        <v>0</v>
      </c>
      <c r="AL11" s="61" t="s">
        <v>242</v>
      </c>
      <c r="AM11" s="62" t="s">
        <v>243</v>
      </c>
      <c r="AO11" s="63" t="s">
        <v>244</v>
      </c>
      <c r="AP11" s="64">
        <v>428253.27</v>
      </c>
      <c r="AQ11" s="65">
        <v>399419.75</v>
      </c>
      <c r="AR11" s="66" t="s">
        <v>245</v>
      </c>
      <c r="AS11" s="67" t="s">
        <v>246</v>
      </c>
      <c r="AT11" s="68" t="s">
        <v>247</v>
      </c>
      <c r="AU11" s="69" t="str">
        <f t="shared" si="1"/>
        <v>T009</v>
      </c>
      <c r="AV11" s="70">
        <v>73.5</v>
      </c>
      <c r="AW11" s="71">
        <v>32.07</v>
      </c>
      <c r="AY11" s="72" t="s">
        <v>64</v>
      </c>
      <c r="AZ11" s="73" t="s">
        <v>133</v>
      </c>
      <c r="BA11" s="74" t="s">
        <v>134</v>
      </c>
      <c r="BB11" s="75" t="s">
        <v>135</v>
      </c>
      <c r="BD11" s="76" t="s">
        <v>99</v>
      </c>
      <c r="BE11" s="77" t="s">
        <v>99</v>
      </c>
      <c r="BF11" s="78" t="s">
        <v>102</v>
      </c>
      <c r="BG11" s="79" t="s">
        <v>136</v>
      </c>
      <c r="BI11" s="80" t="s">
        <v>153</v>
      </c>
      <c r="BJ11" s="81" t="s">
        <v>138</v>
      </c>
      <c r="BK11" s="82" t="s">
        <v>138</v>
      </c>
      <c r="BL11" s="83" t="s">
        <v>138</v>
      </c>
    </row>
    <row r="12" spans="1:64" ht="129.6" x14ac:dyDescent="0.3">
      <c r="B12" s="28" t="s">
        <v>248</v>
      </c>
      <c r="C12" s="29"/>
      <c r="D12" s="30" t="s">
        <v>111</v>
      </c>
      <c r="E12" s="31" t="s">
        <v>74</v>
      </c>
      <c r="F12" s="32" t="s">
        <v>107</v>
      </c>
      <c r="G12" s="33"/>
      <c r="H12" s="34" t="s">
        <v>97</v>
      </c>
      <c r="I12" s="35">
        <v>2</v>
      </c>
      <c r="J12" s="36" t="s">
        <v>209</v>
      </c>
      <c r="K12" s="37">
        <v>5</v>
      </c>
      <c r="L12" s="38">
        <v>24</v>
      </c>
      <c r="M12" s="39">
        <v>200</v>
      </c>
      <c r="N12" s="40"/>
      <c r="O12" s="41">
        <v>283</v>
      </c>
      <c r="P12" s="42" t="str">
        <f t="shared" si="0"/>
        <v>Num Stems: 2, Ave Diam: 283mm</v>
      </c>
      <c r="Q12" s="43" t="s">
        <v>66</v>
      </c>
      <c r="R12" s="44" t="s">
        <v>69</v>
      </c>
      <c r="S12" s="45" t="s">
        <v>249</v>
      </c>
      <c r="U12" s="46" t="s">
        <v>250</v>
      </c>
      <c r="V12" s="47" t="s">
        <v>251</v>
      </c>
      <c r="W12" s="49" t="s">
        <v>143</v>
      </c>
      <c r="X12" s="50"/>
      <c r="Z12" s="51">
        <v>5</v>
      </c>
      <c r="AA12" s="52">
        <v>5</v>
      </c>
      <c r="AB12" s="53">
        <v>2</v>
      </c>
      <c r="AC12" s="54">
        <v>4</v>
      </c>
      <c r="AD12" s="55" t="s">
        <v>252</v>
      </c>
      <c r="AF12" s="56">
        <v>3</v>
      </c>
      <c r="AG12" s="57">
        <v>3</v>
      </c>
      <c r="AH12" s="58" t="s">
        <v>226</v>
      </c>
      <c r="AI12" s="59" t="s">
        <v>227</v>
      </c>
      <c r="AK12" s="60">
        <v>3.3959999999999999</v>
      </c>
      <c r="AL12" s="61" t="s">
        <v>253</v>
      </c>
      <c r="AM12" s="62" t="s">
        <v>254</v>
      </c>
      <c r="AO12" s="63" t="s">
        <v>255</v>
      </c>
      <c r="AP12" s="64">
        <v>428247.88</v>
      </c>
      <c r="AQ12" s="65">
        <v>399423.16</v>
      </c>
      <c r="AR12" s="66" t="s">
        <v>256</v>
      </c>
      <c r="AS12" s="67" t="s">
        <v>257</v>
      </c>
      <c r="AT12" s="68" t="s">
        <v>258</v>
      </c>
      <c r="AU12" s="69" t="str">
        <f t="shared" si="1"/>
        <v>T010</v>
      </c>
      <c r="AV12" s="70">
        <v>0</v>
      </c>
      <c r="AW12" s="71">
        <v>0</v>
      </c>
      <c r="AY12" s="72" t="s">
        <v>64</v>
      </c>
      <c r="AZ12" s="73" t="s">
        <v>133</v>
      </c>
      <c r="BA12" s="74" t="s">
        <v>134</v>
      </c>
      <c r="BB12" s="75" t="s">
        <v>135</v>
      </c>
      <c r="BD12" s="76" t="s">
        <v>100</v>
      </c>
      <c r="BE12" s="77" t="s">
        <v>99</v>
      </c>
      <c r="BF12" s="78" t="s">
        <v>102</v>
      </c>
      <c r="BG12" s="79" t="s">
        <v>259</v>
      </c>
      <c r="BI12" s="80" t="s">
        <v>260</v>
      </c>
      <c r="BJ12" s="81" t="s">
        <v>261</v>
      </c>
      <c r="BK12" s="82" t="s">
        <v>138</v>
      </c>
      <c r="BL12" s="83" t="s">
        <v>138</v>
      </c>
    </row>
    <row r="13" spans="1:64" ht="144" x14ac:dyDescent="0.3">
      <c r="B13" s="28" t="s">
        <v>262</v>
      </c>
      <c r="C13" s="29"/>
      <c r="D13" s="30" t="s">
        <v>111</v>
      </c>
      <c r="E13" s="31" t="s">
        <v>74</v>
      </c>
      <c r="F13" s="32" t="s">
        <v>107</v>
      </c>
      <c r="G13" s="33"/>
      <c r="H13" s="34" t="s">
        <v>97</v>
      </c>
      <c r="I13" s="35">
        <v>1</v>
      </c>
      <c r="J13" s="36" t="s">
        <v>97</v>
      </c>
      <c r="K13" s="37">
        <v>6</v>
      </c>
      <c r="L13" s="38">
        <v>24</v>
      </c>
      <c r="M13" s="39">
        <v>300</v>
      </c>
      <c r="N13" s="40"/>
      <c r="O13" s="41">
        <v>300</v>
      </c>
      <c r="P13" s="42" t="str">
        <f t="shared" si="0"/>
        <v>Num Stems: 1, Ave Diam: 300mm</v>
      </c>
      <c r="Q13" s="43" t="s">
        <v>66</v>
      </c>
      <c r="R13" s="44" t="s">
        <v>23</v>
      </c>
      <c r="S13" s="45" t="s">
        <v>263</v>
      </c>
      <c r="U13" s="46"/>
      <c r="V13" s="47" t="s">
        <v>264</v>
      </c>
      <c r="W13" s="48" t="s">
        <v>123</v>
      </c>
      <c r="X13" s="50"/>
      <c r="Z13" s="51">
        <v>4</v>
      </c>
      <c r="AA13" s="52">
        <v>3</v>
      </c>
      <c r="AB13" s="53">
        <v>3</v>
      </c>
      <c r="AC13" s="54">
        <v>3</v>
      </c>
      <c r="AD13" s="55" t="s">
        <v>265</v>
      </c>
      <c r="AF13" s="56">
        <v>1</v>
      </c>
      <c r="AG13" s="57">
        <v>1</v>
      </c>
      <c r="AH13" s="58" t="s">
        <v>125</v>
      </c>
      <c r="AI13" s="59" t="s">
        <v>266</v>
      </c>
      <c r="AK13" s="60">
        <v>3.6</v>
      </c>
      <c r="AL13" s="61" t="s">
        <v>228</v>
      </c>
      <c r="AM13" s="62" t="s">
        <v>229</v>
      </c>
      <c r="AO13" s="63" t="s">
        <v>267</v>
      </c>
      <c r="AP13" s="64">
        <v>428249.06</v>
      </c>
      <c r="AQ13" s="65">
        <v>399445.52</v>
      </c>
      <c r="AR13" s="66" t="s">
        <v>268</v>
      </c>
      <c r="AS13" s="67" t="s">
        <v>269</v>
      </c>
      <c r="AT13" s="68" t="s">
        <v>270</v>
      </c>
      <c r="AU13" s="69" t="str">
        <f t="shared" si="1"/>
        <v>T011</v>
      </c>
      <c r="AV13" s="70">
        <v>0</v>
      </c>
      <c r="AW13" s="71">
        <v>0</v>
      </c>
      <c r="AY13" s="72" t="s">
        <v>64</v>
      </c>
      <c r="AZ13" s="73" t="s">
        <v>133</v>
      </c>
      <c r="BA13" s="74" t="s">
        <v>134</v>
      </c>
      <c r="BB13" s="75" t="s">
        <v>135</v>
      </c>
      <c r="BD13" s="76" t="s">
        <v>99</v>
      </c>
      <c r="BE13" s="77" t="s">
        <v>99</v>
      </c>
      <c r="BF13" s="78" t="s">
        <v>102</v>
      </c>
      <c r="BG13" s="79" t="s">
        <v>136</v>
      </c>
      <c r="BI13" s="80" t="s">
        <v>271</v>
      </c>
      <c r="BJ13" s="81" t="s">
        <v>272</v>
      </c>
      <c r="BK13" s="82" t="s">
        <v>273</v>
      </c>
      <c r="BL13" s="83" t="s">
        <v>138</v>
      </c>
    </row>
    <row r="14" spans="1:64" ht="144" x14ac:dyDescent="0.3">
      <c r="B14" s="28" t="s">
        <v>274</v>
      </c>
      <c r="C14" s="29"/>
      <c r="D14" s="30" t="s">
        <v>114</v>
      </c>
      <c r="E14" s="31" t="s">
        <v>275</v>
      </c>
      <c r="F14" s="32" t="s">
        <v>276</v>
      </c>
      <c r="G14" s="33"/>
      <c r="H14" s="34" t="s">
        <v>24</v>
      </c>
      <c r="I14" s="35">
        <v>6</v>
      </c>
      <c r="J14" s="36" t="s">
        <v>237</v>
      </c>
      <c r="K14" s="37">
        <v>5</v>
      </c>
      <c r="L14" s="38">
        <v>12</v>
      </c>
      <c r="M14" s="39">
        <v>200</v>
      </c>
      <c r="N14" s="40"/>
      <c r="O14" s="41">
        <v>490</v>
      </c>
      <c r="P14" s="42" t="str">
        <f t="shared" si="0"/>
        <v>Num Stems: 6, Ave Diam: 490mm</v>
      </c>
      <c r="Q14" s="43" t="s">
        <v>66</v>
      </c>
      <c r="R14" s="44" t="s">
        <v>23</v>
      </c>
      <c r="S14" s="45" t="s">
        <v>277</v>
      </c>
      <c r="U14" s="46"/>
      <c r="V14" s="47" t="s">
        <v>278</v>
      </c>
      <c r="W14" s="48" t="s">
        <v>123</v>
      </c>
      <c r="X14" s="50"/>
      <c r="Z14" s="51">
        <v>3</v>
      </c>
      <c r="AA14" s="52">
        <v>2</v>
      </c>
      <c r="AB14" s="53">
        <v>2</v>
      </c>
      <c r="AC14" s="54">
        <v>3</v>
      </c>
      <c r="AD14" s="55" t="s">
        <v>279</v>
      </c>
      <c r="AF14" s="56">
        <v>1</v>
      </c>
      <c r="AG14" s="57">
        <v>1</v>
      </c>
      <c r="AH14" s="58" t="s">
        <v>125</v>
      </c>
      <c r="AI14" s="59" t="s">
        <v>266</v>
      </c>
      <c r="AK14" s="60">
        <v>0</v>
      </c>
      <c r="AL14" s="61" t="s">
        <v>280</v>
      </c>
      <c r="AM14" s="62" t="s">
        <v>281</v>
      </c>
      <c r="AO14" s="63" t="s">
        <v>282</v>
      </c>
      <c r="AP14" s="64">
        <v>428244.47</v>
      </c>
      <c r="AQ14" s="65">
        <v>399446.13</v>
      </c>
      <c r="AR14" s="66" t="s">
        <v>283</v>
      </c>
      <c r="AS14" s="67" t="s">
        <v>284</v>
      </c>
      <c r="AT14" s="68" t="s">
        <v>285</v>
      </c>
      <c r="AU14" s="69" t="str">
        <f t="shared" si="1"/>
        <v>T012</v>
      </c>
      <c r="AV14" s="70">
        <v>64.09</v>
      </c>
      <c r="AW14" s="71">
        <v>30.15</v>
      </c>
      <c r="AY14" s="72" t="s">
        <v>64</v>
      </c>
      <c r="AZ14" s="73" t="s">
        <v>133</v>
      </c>
      <c r="BA14" s="74" t="s">
        <v>134</v>
      </c>
      <c r="BB14" s="75" t="s">
        <v>135</v>
      </c>
      <c r="BD14" s="76" t="s">
        <v>19</v>
      </c>
      <c r="BE14" s="77" t="s">
        <v>19</v>
      </c>
      <c r="BF14" s="78" t="s">
        <v>102</v>
      </c>
      <c r="BG14" s="79" t="s">
        <v>286</v>
      </c>
      <c r="BI14" s="80" t="s">
        <v>271</v>
      </c>
      <c r="BJ14" s="81" t="s">
        <v>272</v>
      </c>
      <c r="BK14" s="82" t="s">
        <v>273</v>
      </c>
      <c r="BL14" s="83" t="s">
        <v>138</v>
      </c>
    </row>
    <row r="15" spans="1:64" ht="172.8" x14ac:dyDescent="0.3">
      <c r="B15" s="28" t="s">
        <v>287</v>
      </c>
      <c r="C15" s="29"/>
      <c r="D15" s="30" t="s">
        <v>115</v>
      </c>
      <c r="E15" s="31" t="s">
        <v>288</v>
      </c>
      <c r="F15" s="32" t="s">
        <v>289</v>
      </c>
      <c r="G15" s="33"/>
      <c r="H15" s="34" t="s">
        <v>24</v>
      </c>
      <c r="I15" s="35">
        <v>5</v>
      </c>
      <c r="J15" s="36" t="s">
        <v>290</v>
      </c>
      <c r="K15" s="37">
        <v>5</v>
      </c>
      <c r="L15" s="38">
        <v>11</v>
      </c>
      <c r="M15" s="39">
        <v>300</v>
      </c>
      <c r="N15" s="40"/>
      <c r="O15" s="41">
        <v>671</v>
      </c>
      <c r="P15" s="42" t="str">
        <f t="shared" si="0"/>
        <v>Num Stems: 5, Ave Diam: 671mm</v>
      </c>
      <c r="Q15" s="43" t="s">
        <v>66</v>
      </c>
      <c r="R15" s="44" t="s">
        <v>23</v>
      </c>
      <c r="S15" s="45" t="s">
        <v>291</v>
      </c>
      <c r="U15" s="46" t="s">
        <v>292</v>
      </c>
      <c r="V15" s="47" t="s">
        <v>293</v>
      </c>
      <c r="W15" s="48" t="s">
        <v>123</v>
      </c>
      <c r="X15" s="50"/>
      <c r="Z15" s="51">
        <v>3</v>
      </c>
      <c r="AA15" s="52">
        <v>3</v>
      </c>
      <c r="AB15" s="53">
        <v>3</v>
      </c>
      <c r="AC15" s="54">
        <v>3</v>
      </c>
      <c r="AD15" s="55" t="s">
        <v>294</v>
      </c>
      <c r="AF15" s="56">
        <v>2</v>
      </c>
      <c r="AG15" s="57">
        <v>2</v>
      </c>
      <c r="AH15" s="58"/>
      <c r="AI15" s="59" t="s">
        <v>295</v>
      </c>
      <c r="AK15" s="60">
        <v>0</v>
      </c>
      <c r="AL15" s="61" t="s">
        <v>296</v>
      </c>
      <c r="AM15" s="62" t="s">
        <v>297</v>
      </c>
      <c r="AO15" s="63" t="s">
        <v>298</v>
      </c>
      <c r="AP15" s="64">
        <v>428234.29</v>
      </c>
      <c r="AQ15" s="65">
        <v>399464.16</v>
      </c>
      <c r="AR15" s="66" t="s">
        <v>299</v>
      </c>
      <c r="AS15" s="67" t="s">
        <v>300</v>
      </c>
      <c r="AT15" s="68" t="s">
        <v>301</v>
      </c>
      <c r="AU15" s="69" t="str">
        <f t="shared" si="1"/>
        <v>T013</v>
      </c>
      <c r="AV15" s="70">
        <v>68.36</v>
      </c>
      <c r="AW15" s="71">
        <v>38.299999999999997</v>
      </c>
      <c r="AY15" s="72" t="s">
        <v>64</v>
      </c>
      <c r="AZ15" s="73" t="s">
        <v>133</v>
      </c>
      <c r="BA15" s="74" t="s">
        <v>134</v>
      </c>
      <c r="BB15" s="75" t="s">
        <v>135</v>
      </c>
      <c r="BD15" s="76" t="s">
        <v>99</v>
      </c>
      <c r="BE15" s="77" t="s">
        <v>99</v>
      </c>
      <c r="BF15" s="78" t="s">
        <v>102</v>
      </c>
      <c r="BG15" s="79" t="s">
        <v>136</v>
      </c>
      <c r="BI15" s="80" t="s">
        <v>302</v>
      </c>
      <c r="BJ15" s="81" t="s">
        <v>303</v>
      </c>
      <c r="BK15" s="82" t="s">
        <v>304</v>
      </c>
      <c r="BL15" s="83" t="s">
        <v>138</v>
      </c>
    </row>
  </sheetData>
  <pageMargins left="0.39370078740157483" right="0.39370078740157483" top="0.39370078740157483" bottom="0.39370078740157483" header="0" footer="0"/>
  <pageSetup paperSize="9" orientation="landscape" r:id="rId1"/>
  <headerFooter>
    <oddFooter>&amp;LCreated by OTISS.&amp;C&amp;D&amp;RPage &amp;P of &amp;N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I86"/>
  <sheetViews>
    <sheetView workbookViewId="0"/>
  </sheetViews>
  <sheetFormatPr defaultRowHeight="14.4" x14ac:dyDescent="0.3"/>
  <cols>
    <col min="1" max="1" width="5.6640625" customWidth="1"/>
    <col min="2" max="2" width="20.6640625" style="7" customWidth="1"/>
    <col min="3" max="3" width="16.5546875" customWidth="1"/>
    <col min="4" max="4" width="5.6640625" customWidth="1"/>
    <col min="5" max="5" width="20.6640625" style="7" customWidth="1"/>
    <col min="6" max="6" width="16.33203125" customWidth="1"/>
    <col min="7" max="7" width="5.6640625" customWidth="1"/>
    <col min="8" max="8" width="20.6640625" style="7" customWidth="1"/>
    <col min="9" max="9" width="16.33203125" customWidth="1"/>
    <col min="10" max="11" width="20.6640625" customWidth="1"/>
  </cols>
  <sheetData>
    <row r="1" spans="2:9" ht="28.8" x14ac:dyDescent="0.55000000000000004">
      <c r="B1" s="25" t="s">
        <v>47</v>
      </c>
      <c r="E1"/>
      <c r="H1"/>
    </row>
    <row r="2" spans="2:9" x14ac:dyDescent="0.3">
      <c r="B2" s="7" t="s">
        <v>48</v>
      </c>
      <c r="H2"/>
    </row>
    <row r="3" spans="2:9" x14ac:dyDescent="0.3">
      <c r="B3" s="7" t="s">
        <v>49</v>
      </c>
      <c r="H3"/>
    </row>
    <row r="5" spans="2:9" s="4" customFormat="1" x14ac:dyDescent="0.3">
      <c r="B5" s="5" t="s">
        <v>33</v>
      </c>
      <c r="C5" s="19" t="s">
        <v>46</v>
      </c>
      <c r="E5" s="5" t="s">
        <v>58</v>
      </c>
      <c r="F5" s="19" t="s">
        <v>46</v>
      </c>
      <c r="H5" s="10"/>
      <c r="I5" s="20"/>
    </row>
    <row r="6" spans="2:9" x14ac:dyDescent="0.3">
      <c r="B6" s="7" t="s">
        <v>53</v>
      </c>
      <c r="C6" s="27">
        <v>34</v>
      </c>
      <c r="E6" s="9" t="s">
        <v>96</v>
      </c>
      <c r="F6" s="27">
        <v>39</v>
      </c>
      <c r="I6" s="14"/>
    </row>
    <row r="7" spans="2:9" x14ac:dyDescent="0.3">
      <c r="B7" s="7" t="s">
        <v>54</v>
      </c>
      <c r="C7" s="27">
        <v>5</v>
      </c>
    </row>
    <row r="11" spans="2:9" x14ac:dyDescent="0.3">
      <c r="B11" s="11" t="s">
        <v>6</v>
      </c>
      <c r="C11" s="11">
        <f>SUM(C6:C10)</f>
        <v>39</v>
      </c>
    </row>
    <row r="14" spans="2:9" x14ac:dyDescent="0.3">
      <c r="F14" t="s">
        <v>0</v>
      </c>
      <c r="I14" t="s">
        <v>0</v>
      </c>
    </row>
    <row r="15" spans="2:9" s="4" customFormat="1" x14ac:dyDescent="0.3">
      <c r="B15" s="5" t="s">
        <v>2</v>
      </c>
      <c r="C15" s="19" t="s">
        <v>46</v>
      </c>
      <c r="E15" s="5" t="s">
        <v>42</v>
      </c>
      <c r="F15" s="19" t="s">
        <v>46</v>
      </c>
      <c r="H15" s="5" t="s">
        <v>68</v>
      </c>
      <c r="I15" s="19" t="s">
        <v>46</v>
      </c>
    </row>
    <row r="16" spans="2:9" x14ac:dyDescent="0.3">
      <c r="B16" s="7" t="s">
        <v>24</v>
      </c>
      <c r="C16" s="27">
        <v>31</v>
      </c>
      <c r="E16" s="9" t="s">
        <v>66</v>
      </c>
      <c r="F16" s="27">
        <v>38</v>
      </c>
      <c r="H16" s="9" t="s">
        <v>69</v>
      </c>
      <c r="I16" s="27">
        <v>2</v>
      </c>
    </row>
    <row r="17" spans="2:9" x14ac:dyDescent="0.3">
      <c r="B17" s="7" t="s">
        <v>97</v>
      </c>
      <c r="C17" s="27">
        <v>8</v>
      </c>
      <c r="E17" s="9" t="s">
        <v>67</v>
      </c>
      <c r="F17" s="27">
        <v>1</v>
      </c>
      <c r="H17" s="9" t="s">
        <v>70</v>
      </c>
      <c r="I17" s="27">
        <v>5</v>
      </c>
    </row>
    <row r="18" spans="2:9" x14ac:dyDescent="0.3">
      <c r="H18" s="9" t="s">
        <v>23</v>
      </c>
      <c r="I18" s="27">
        <v>28</v>
      </c>
    </row>
    <row r="19" spans="2:9" x14ac:dyDescent="0.3">
      <c r="H19" s="9" t="s">
        <v>28</v>
      </c>
      <c r="I19" s="27">
        <v>4</v>
      </c>
    </row>
    <row r="29" spans="2:9" x14ac:dyDescent="0.3">
      <c r="C29" t="s">
        <v>0</v>
      </c>
      <c r="F29" t="s">
        <v>0</v>
      </c>
    </row>
    <row r="30" spans="2:9" s="4" customFormat="1" x14ac:dyDescent="0.3">
      <c r="B30" s="19" t="s">
        <v>78</v>
      </c>
      <c r="C30" s="19" t="s">
        <v>46</v>
      </c>
      <c r="E30" s="19" t="s">
        <v>5</v>
      </c>
      <c r="F30" s="19" t="s">
        <v>46</v>
      </c>
      <c r="H30" s="19" t="s">
        <v>80</v>
      </c>
      <c r="I30" s="19" t="s">
        <v>46</v>
      </c>
    </row>
    <row r="31" spans="2:9" x14ac:dyDescent="0.3">
      <c r="B31" s="9">
        <v>1</v>
      </c>
      <c r="C31" s="27">
        <v>5</v>
      </c>
      <c r="E31" s="9" t="s">
        <v>96</v>
      </c>
      <c r="F31" s="27">
        <v>39</v>
      </c>
      <c r="H31" s="9">
        <v>11</v>
      </c>
      <c r="I31" s="27">
        <v>5</v>
      </c>
    </row>
    <row r="32" spans="2:9" x14ac:dyDescent="0.3">
      <c r="B32" s="9">
        <v>2</v>
      </c>
      <c r="C32" s="27">
        <v>2</v>
      </c>
      <c r="H32" s="9">
        <v>12</v>
      </c>
      <c r="I32" s="27">
        <v>6</v>
      </c>
    </row>
    <row r="33" spans="2:9" x14ac:dyDescent="0.3">
      <c r="B33" s="9">
        <v>4</v>
      </c>
      <c r="C33" s="27">
        <v>5</v>
      </c>
      <c r="H33" s="9">
        <v>14</v>
      </c>
      <c r="I33" s="27">
        <v>6</v>
      </c>
    </row>
    <row r="34" spans="2:9" x14ac:dyDescent="0.3">
      <c r="B34" s="9">
        <v>5</v>
      </c>
      <c r="C34" s="27">
        <v>5</v>
      </c>
      <c r="H34" s="9">
        <v>20</v>
      </c>
      <c r="I34" s="27">
        <v>4</v>
      </c>
    </row>
    <row r="35" spans="2:9" x14ac:dyDescent="0.3">
      <c r="B35" s="9">
        <v>6</v>
      </c>
      <c r="C35" s="27">
        <v>12</v>
      </c>
      <c r="H35" s="9">
        <v>23</v>
      </c>
      <c r="I35" s="27">
        <v>3</v>
      </c>
    </row>
    <row r="36" spans="2:9" x14ac:dyDescent="0.3">
      <c r="B36" s="9">
        <v>10</v>
      </c>
      <c r="C36" s="27">
        <v>10</v>
      </c>
      <c r="H36" s="9">
        <v>24</v>
      </c>
      <c r="I36" s="27">
        <v>5</v>
      </c>
    </row>
    <row r="37" spans="2:9" x14ac:dyDescent="0.3">
      <c r="H37" s="9">
        <v>25</v>
      </c>
      <c r="I37" s="27">
        <v>10</v>
      </c>
    </row>
    <row r="39" spans="2:9" x14ac:dyDescent="0.3">
      <c r="C39" t="s">
        <v>0</v>
      </c>
      <c r="F39" t="s">
        <v>0</v>
      </c>
      <c r="I39" t="s">
        <v>0</v>
      </c>
    </row>
    <row r="40" spans="2:9" s="4" customFormat="1" x14ac:dyDescent="0.3">
      <c r="B40" s="19" t="s">
        <v>79</v>
      </c>
      <c r="C40" s="19" t="s">
        <v>46</v>
      </c>
      <c r="E40" s="19" t="s">
        <v>81</v>
      </c>
      <c r="F40" s="19" t="s">
        <v>46</v>
      </c>
      <c r="H40" s="19" t="s">
        <v>4</v>
      </c>
      <c r="I40" s="19" t="s">
        <v>46</v>
      </c>
    </row>
    <row r="41" spans="2:9" x14ac:dyDescent="0.3">
      <c r="B41" s="9">
        <v>5</v>
      </c>
      <c r="C41" s="27">
        <v>12</v>
      </c>
      <c r="E41" s="9">
        <v>200</v>
      </c>
      <c r="F41" s="27">
        <v>21</v>
      </c>
      <c r="H41" s="9">
        <v>1</v>
      </c>
      <c r="I41" s="27">
        <v>1</v>
      </c>
    </row>
    <row r="42" spans="2:9" x14ac:dyDescent="0.3">
      <c r="B42" s="9">
        <v>6</v>
      </c>
      <c r="C42" s="27">
        <v>1</v>
      </c>
      <c r="E42" s="9">
        <v>300</v>
      </c>
      <c r="F42" s="27">
        <v>13</v>
      </c>
      <c r="H42" s="9">
        <v>2</v>
      </c>
      <c r="I42" s="27">
        <v>8</v>
      </c>
    </row>
    <row r="43" spans="2:9" x14ac:dyDescent="0.3">
      <c r="B43" s="9">
        <v>7</v>
      </c>
      <c r="C43" s="27">
        <v>3</v>
      </c>
      <c r="E43" s="9">
        <v>400</v>
      </c>
      <c r="F43" s="27">
        <v>5</v>
      </c>
      <c r="H43" s="9">
        <v>3</v>
      </c>
      <c r="I43" s="27">
        <v>24</v>
      </c>
    </row>
    <row r="44" spans="2:9" x14ac:dyDescent="0.3">
      <c r="B44" s="9">
        <v>8</v>
      </c>
      <c r="C44" s="27">
        <v>2</v>
      </c>
      <c r="H44" s="9">
        <v>4</v>
      </c>
      <c r="I44" s="27">
        <v>6</v>
      </c>
    </row>
    <row r="45" spans="2:9" x14ac:dyDescent="0.3">
      <c r="B45" s="9">
        <v>9</v>
      </c>
      <c r="C45" s="27">
        <v>10</v>
      </c>
    </row>
    <row r="46" spans="2:9" x14ac:dyDescent="0.3">
      <c r="B46" s="9">
        <v>10</v>
      </c>
      <c r="C46" s="27">
        <v>11</v>
      </c>
    </row>
    <row r="49" spans="2:9" x14ac:dyDescent="0.3">
      <c r="C49" t="s">
        <v>0</v>
      </c>
      <c r="F49" t="s">
        <v>0</v>
      </c>
      <c r="I49" t="s">
        <v>0</v>
      </c>
    </row>
    <row r="50" spans="2:9" s="4" customFormat="1" x14ac:dyDescent="0.3">
      <c r="B50" s="18" t="s">
        <v>90</v>
      </c>
      <c r="C50" s="18" t="s">
        <v>46</v>
      </c>
      <c r="E50" s="18" t="s">
        <v>91</v>
      </c>
      <c r="F50" s="18" t="s">
        <v>46</v>
      </c>
      <c r="H50" s="18" t="s">
        <v>92</v>
      </c>
      <c r="I50" s="18" t="s">
        <v>46</v>
      </c>
    </row>
    <row r="51" spans="2:9" x14ac:dyDescent="0.3">
      <c r="B51" s="9" t="s">
        <v>98</v>
      </c>
      <c r="C51" s="27">
        <v>1</v>
      </c>
      <c r="E51" s="9" t="s">
        <v>99</v>
      </c>
      <c r="F51" s="27">
        <v>33</v>
      </c>
      <c r="H51" s="9" t="s">
        <v>101</v>
      </c>
      <c r="I51" s="27">
        <v>2</v>
      </c>
    </row>
    <row r="52" spans="2:9" x14ac:dyDescent="0.3">
      <c r="B52" s="9" t="s">
        <v>99</v>
      </c>
      <c r="C52" s="27">
        <v>30</v>
      </c>
      <c r="E52" s="9" t="s">
        <v>19</v>
      </c>
      <c r="F52" s="27">
        <v>6</v>
      </c>
      <c r="H52" s="9" t="s">
        <v>102</v>
      </c>
      <c r="I52" s="27">
        <v>37</v>
      </c>
    </row>
    <row r="53" spans="2:9" x14ac:dyDescent="0.3">
      <c r="B53" s="9" t="s">
        <v>19</v>
      </c>
      <c r="C53" s="27">
        <v>6</v>
      </c>
    </row>
    <row r="54" spans="2:9" x14ac:dyDescent="0.3">
      <c r="B54" s="9" t="s">
        <v>100</v>
      </c>
      <c r="C54" s="27">
        <v>2</v>
      </c>
    </row>
    <row r="59" spans="2:9" x14ac:dyDescent="0.3">
      <c r="C59" t="s">
        <v>0</v>
      </c>
      <c r="F59" t="s">
        <v>0</v>
      </c>
      <c r="I59" t="s">
        <v>0</v>
      </c>
    </row>
    <row r="60" spans="2:9" s="4" customFormat="1" x14ac:dyDescent="0.3">
      <c r="B60" s="18" t="s">
        <v>87</v>
      </c>
      <c r="C60" s="18" t="s">
        <v>46</v>
      </c>
      <c r="E60" s="18" t="s">
        <v>88</v>
      </c>
      <c r="F60" s="18" t="s">
        <v>46</v>
      </c>
      <c r="H60" s="18" t="s">
        <v>89</v>
      </c>
      <c r="I60" s="18" t="s">
        <v>46</v>
      </c>
    </row>
    <row r="61" spans="2:9" x14ac:dyDescent="0.3">
      <c r="B61" s="9" t="s">
        <v>96</v>
      </c>
      <c r="C61" s="27">
        <v>39</v>
      </c>
      <c r="E61" s="9" t="s">
        <v>96</v>
      </c>
      <c r="F61" s="27">
        <v>39</v>
      </c>
      <c r="H61" s="9" t="s">
        <v>96</v>
      </c>
      <c r="I61" s="27">
        <v>39</v>
      </c>
    </row>
    <row r="69" spans="2:9" x14ac:dyDescent="0.3">
      <c r="C69" t="s">
        <v>0</v>
      </c>
      <c r="F69" t="s">
        <v>0</v>
      </c>
      <c r="I69" t="s">
        <v>0</v>
      </c>
    </row>
    <row r="70" spans="2:9" s="4" customFormat="1" x14ac:dyDescent="0.3">
      <c r="B70" s="17" t="s">
        <v>15</v>
      </c>
      <c r="C70" s="17" t="s">
        <v>46</v>
      </c>
      <c r="E70" s="17" t="s">
        <v>16</v>
      </c>
      <c r="F70" s="17" t="s">
        <v>46</v>
      </c>
    </row>
    <row r="71" spans="2:9" x14ac:dyDescent="0.3">
      <c r="B71" s="9" t="s">
        <v>64</v>
      </c>
      <c r="C71" s="27">
        <v>39</v>
      </c>
      <c r="E71" s="9" t="s">
        <v>65</v>
      </c>
      <c r="F71" s="27">
        <v>39</v>
      </c>
    </row>
    <row r="78" spans="2:9" x14ac:dyDescent="0.3">
      <c r="B78" s="23" t="s">
        <v>6</v>
      </c>
      <c r="C78" s="11">
        <f>SUM(C71:C77)</f>
        <v>39</v>
      </c>
      <c r="F78" t="s">
        <v>0</v>
      </c>
    </row>
    <row r="79" spans="2:9" x14ac:dyDescent="0.3">
      <c r="H79" s="24"/>
      <c r="I79" s="1"/>
    </row>
    <row r="80" spans="2:9" s="4" customFormat="1" x14ac:dyDescent="0.3">
      <c r="B80" s="17" t="s">
        <v>27</v>
      </c>
      <c r="C80" s="17" t="s">
        <v>46</v>
      </c>
      <c r="E80" s="17" t="s">
        <v>1</v>
      </c>
      <c r="F80" s="17" t="s">
        <v>46</v>
      </c>
      <c r="I80" s="14"/>
    </row>
    <row r="81" spans="2:6" x14ac:dyDescent="0.3">
      <c r="B81" s="9" t="s">
        <v>71</v>
      </c>
      <c r="C81" s="27">
        <v>6</v>
      </c>
      <c r="E81" s="22" t="s">
        <v>103</v>
      </c>
      <c r="F81" s="27">
        <v>11</v>
      </c>
    </row>
    <row r="82" spans="2:6" x14ac:dyDescent="0.3">
      <c r="B82" s="9" t="s">
        <v>72</v>
      </c>
      <c r="C82" s="27">
        <v>11</v>
      </c>
      <c r="E82" s="22" t="s">
        <v>104</v>
      </c>
      <c r="F82" s="27">
        <v>6</v>
      </c>
    </row>
    <row r="83" spans="2:6" x14ac:dyDescent="0.3">
      <c r="B83" s="9" t="s">
        <v>73</v>
      </c>
      <c r="C83" s="27">
        <v>6</v>
      </c>
      <c r="E83" s="22" t="s">
        <v>105</v>
      </c>
      <c r="F83" s="27">
        <v>6</v>
      </c>
    </row>
    <row r="84" spans="2:6" x14ac:dyDescent="0.3">
      <c r="B84" s="9" t="s">
        <v>74</v>
      </c>
      <c r="C84" s="27">
        <v>7</v>
      </c>
      <c r="E84" s="22" t="s">
        <v>106</v>
      </c>
      <c r="F84" s="27">
        <v>4</v>
      </c>
    </row>
    <row r="85" spans="2:6" x14ac:dyDescent="0.3">
      <c r="B85" s="9" t="s">
        <v>75</v>
      </c>
      <c r="C85" s="27">
        <v>4</v>
      </c>
      <c r="E85" s="22" t="s">
        <v>107</v>
      </c>
      <c r="F85" s="27">
        <v>7</v>
      </c>
    </row>
    <row r="86" spans="2:6" x14ac:dyDescent="0.3">
      <c r="B86" s="9" t="s">
        <v>76</v>
      </c>
      <c r="C86" s="27">
        <v>5</v>
      </c>
      <c r="E86" s="22" t="s">
        <v>108</v>
      </c>
      <c r="F86" s="27">
        <v>5</v>
      </c>
    </row>
  </sheetData>
  <pageMargins left="0.39370078740157483" right="0.39370078740157483" top="0.39370078740157483" bottom="0.39370078740157483" header="0" footer="0"/>
  <pageSetup paperSize="9" scale="55" fitToHeight="0" orientation="portrait" r:id="rId1"/>
  <headerFooter>
    <oddFooter>&amp;LCreated by OTISS.&amp;C&amp;D&amp;RPage &amp;P of &amp;N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H43"/>
  <sheetViews>
    <sheetView tabSelected="1" topLeftCell="B1" workbookViewId="0">
      <selection activeCell="BE1" sqref="BE1:BG1048576"/>
    </sheetView>
  </sheetViews>
  <sheetFormatPr defaultColWidth="22.6640625" defaultRowHeight="14.4" x14ac:dyDescent="0.3"/>
  <cols>
    <col min="1" max="1" width="5.6640625" hidden="1" customWidth="1"/>
    <col min="2" max="7" width="12.6640625" customWidth="1"/>
    <col min="8" max="8" width="25.6640625" customWidth="1"/>
    <col min="9" max="20" width="12.6640625" customWidth="1"/>
    <col min="21" max="21" width="25.6640625" customWidth="1"/>
    <col min="22" max="22" width="7.33203125" customWidth="1"/>
    <col min="23" max="24" width="25.6640625" customWidth="1"/>
    <col min="25" max="26" width="12.6640625" customWidth="1"/>
    <col min="27" max="27" width="3.88671875" customWidth="1"/>
    <col min="28" max="32" width="12.6640625" customWidth="1"/>
    <col min="33" max="33" width="5" customWidth="1"/>
    <col min="34" max="37" width="12.6640625" customWidth="1"/>
    <col min="38" max="38" width="4" customWidth="1"/>
    <col min="39" max="40" width="12.6640625" customWidth="1"/>
    <col min="41" max="41" width="20.6640625" customWidth="1"/>
    <col min="42" max="42" width="3.6640625" customWidth="1"/>
    <col min="43" max="51" width="12.6640625" customWidth="1"/>
    <col min="52" max="52" width="3.44140625" customWidth="1"/>
    <col min="53" max="53" width="12.6640625" hidden="1" customWidth="1"/>
    <col min="54" max="55" width="12.6640625" customWidth="1"/>
    <col min="56" max="56" width="4.44140625" customWidth="1"/>
    <col min="57" max="59" width="12.6640625" customWidth="1"/>
    <col min="60" max="60" width="25.6640625" customWidth="1"/>
  </cols>
  <sheetData>
    <row r="1" spans="1:60" ht="28.8" x14ac:dyDescent="0.55000000000000004">
      <c r="A1" s="1" t="s">
        <v>7</v>
      </c>
      <c r="B1" s="25" t="s">
        <v>50</v>
      </c>
    </row>
    <row r="2" spans="1:60" x14ac:dyDescent="0.3">
      <c r="B2" t="s">
        <v>51</v>
      </c>
    </row>
    <row r="3" spans="1:60" x14ac:dyDescent="0.3">
      <c r="B3" t="s">
        <v>52</v>
      </c>
    </row>
    <row r="4" spans="1:60" x14ac:dyDescent="0.3">
      <c r="E4" s="4"/>
      <c r="F4" s="4"/>
      <c r="M4" t="s">
        <v>0</v>
      </c>
      <c r="N4" t="s">
        <v>0</v>
      </c>
      <c r="Q4" t="s">
        <v>0</v>
      </c>
      <c r="R4" t="s">
        <v>0</v>
      </c>
    </row>
    <row r="5" spans="1:60" s="2" customFormat="1" ht="59.1" customHeight="1" x14ac:dyDescent="0.3">
      <c r="A5" s="2" t="s">
        <v>3</v>
      </c>
      <c r="B5" s="12" t="s">
        <v>77</v>
      </c>
      <c r="C5" s="12" t="s">
        <v>5</v>
      </c>
      <c r="D5" s="13" t="s">
        <v>9</v>
      </c>
      <c r="E5" s="13" t="s">
        <v>8</v>
      </c>
      <c r="F5" s="13" t="s">
        <v>1</v>
      </c>
      <c r="G5" s="12" t="s">
        <v>58</v>
      </c>
      <c r="H5" s="16" t="s">
        <v>22</v>
      </c>
      <c r="I5" s="16" t="s">
        <v>21</v>
      </c>
      <c r="J5" s="13" t="s">
        <v>2</v>
      </c>
      <c r="K5" s="12" t="s">
        <v>78</v>
      </c>
      <c r="L5" s="12" t="s">
        <v>26</v>
      </c>
      <c r="M5" s="12" t="s">
        <v>79</v>
      </c>
      <c r="N5" s="12" t="s">
        <v>80</v>
      </c>
      <c r="O5" s="12" t="s">
        <v>81</v>
      </c>
      <c r="P5" s="12" t="s">
        <v>82</v>
      </c>
      <c r="Q5" s="12" t="s">
        <v>34</v>
      </c>
      <c r="R5" s="12" t="s">
        <v>25</v>
      </c>
      <c r="S5" s="13" t="s">
        <v>42</v>
      </c>
      <c r="T5" s="13" t="s">
        <v>68</v>
      </c>
      <c r="U5" s="12" t="s">
        <v>10</v>
      </c>
      <c r="W5" s="13" t="s">
        <v>35</v>
      </c>
      <c r="X5" s="12" t="s">
        <v>83</v>
      </c>
      <c r="Y5" s="13" t="s">
        <v>33</v>
      </c>
      <c r="Z5" s="13" t="s">
        <v>61</v>
      </c>
      <c r="AB5" s="13" t="s">
        <v>29</v>
      </c>
      <c r="AC5" s="13" t="s">
        <v>31</v>
      </c>
      <c r="AD5" s="13" t="s">
        <v>30</v>
      </c>
      <c r="AE5" s="13" t="s">
        <v>32</v>
      </c>
      <c r="AF5" s="13" t="s">
        <v>36</v>
      </c>
      <c r="AH5" s="18" t="s">
        <v>84</v>
      </c>
      <c r="AI5" s="18" t="s">
        <v>85</v>
      </c>
      <c r="AJ5" s="18" t="s">
        <v>86</v>
      </c>
      <c r="AK5" s="18" t="s">
        <v>37</v>
      </c>
      <c r="AM5" s="13" t="s">
        <v>40</v>
      </c>
      <c r="AN5" s="13" t="s">
        <v>41</v>
      </c>
      <c r="AO5" s="18" t="s">
        <v>39</v>
      </c>
      <c r="AQ5" s="12" t="s">
        <v>12</v>
      </c>
      <c r="AR5" s="13" t="s">
        <v>13</v>
      </c>
      <c r="AS5" s="13" t="s">
        <v>14</v>
      </c>
      <c r="AT5" s="12" t="s">
        <v>43</v>
      </c>
      <c r="AU5" s="12" t="s">
        <v>44</v>
      </c>
      <c r="AV5" s="12" t="s">
        <v>59</v>
      </c>
      <c r="AW5" s="12" t="s">
        <v>60</v>
      </c>
      <c r="AX5" s="12" t="s">
        <v>20</v>
      </c>
      <c r="AY5" s="12" t="s">
        <v>45</v>
      </c>
      <c r="BA5" s="12" t="s">
        <v>15</v>
      </c>
      <c r="BB5" s="13" t="s">
        <v>17</v>
      </c>
      <c r="BC5" s="13" t="s">
        <v>18</v>
      </c>
      <c r="BE5" s="12" t="s">
        <v>90</v>
      </c>
      <c r="BF5" s="12" t="s">
        <v>91</v>
      </c>
      <c r="BG5" s="12" t="s">
        <v>92</v>
      </c>
      <c r="BH5" s="12" t="s">
        <v>11</v>
      </c>
    </row>
    <row r="6" spans="1:60" ht="115.2" x14ac:dyDescent="0.3">
      <c r="B6" s="84" t="s">
        <v>116</v>
      </c>
      <c r="C6" s="85"/>
      <c r="D6" s="86" t="s">
        <v>109</v>
      </c>
      <c r="E6" s="87" t="s">
        <v>117</v>
      </c>
      <c r="F6" s="88" t="s">
        <v>118</v>
      </c>
      <c r="G6" s="89"/>
      <c r="H6" s="90" t="s">
        <v>138</v>
      </c>
      <c r="I6" s="91"/>
      <c r="J6" s="92" t="s">
        <v>24</v>
      </c>
      <c r="K6" s="93">
        <v>4</v>
      </c>
      <c r="L6" s="94" t="s">
        <v>119</v>
      </c>
      <c r="M6" s="95">
        <v>10</v>
      </c>
      <c r="N6" s="96">
        <v>20</v>
      </c>
      <c r="O6" s="97">
        <v>400</v>
      </c>
      <c r="P6" s="98"/>
      <c r="Q6" s="99">
        <v>800</v>
      </c>
      <c r="R6" s="100" t="str">
        <f t="shared" ref="R6:R43" si="0">CONCATENATE("Num Stems: ",K6,", Ave Diam: ",Q6,"mm")</f>
        <v>Num Stems: 4, Ave Diam: 800mm</v>
      </c>
      <c r="S6" s="101" t="s">
        <v>66</v>
      </c>
      <c r="T6" s="102" t="s">
        <v>28</v>
      </c>
      <c r="U6" s="103" t="s">
        <v>120</v>
      </c>
      <c r="W6" s="104" t="s">
        <v>121</v>
      </c>
      <c r="X6" s="105" t="s">
        <v>122</v>
      </c>
      <c r="Y6" s="106" t="s">
        <v>123</v>
      </c>
      <c r="Z6" s="108"/>
      <c r="AB6" s="109">
        <v>5</v>
      </c>
      <c r="AC6" s="110">
        <v>4</v>
      </c>
      <c r="AD6" s="111">
        <v>6</v>
      </c>
      <c r="AE6" s="112">
        <v>3</v>
      </c>
      <c r="AF6" s="113" t="s">
        <v>124</v>
      </c>
      <c r="AH6" s="114">
        <v>4</v>
      </c>
      <c r="AI6" s="115">
        <v>3</v>
      </c>
      <c r="AJ6" s="116" t="s">
        <v>125</v>
      </c>
      <c r="AK6" s="117" t="s">
        <v>126</v>
      </c>
      <c r="AM6" s="118">
        <v>0</v>
      </c>
      <c r="AN6" s="119" t="s">
        <v>127</v>
      </c>
      <c r="AO6" s="120" t="s">
        <v>128</v>
      </c>
      <c r="AQ6" s="121" t="s">
        <v>129</v>
      </c>
      <c r="AR6" s="122">
        <v>428284.98</v>
      </c>
      <c r="AS6" s="123">
        <v>399400.47</v>
      </c>
      <c r="AT6" s="124" t="s">
        <v>130</v>
      </c>
      <c r="AU6" s="125" t="s">
        <v>131</v>
      </c>
      <c r="AV6" s="126" t="s">
        <v>132</v>
      </c>
      <c r="AW6" s="127" t="str">
        <f t="shared" ref="AW6:AW43" si="1">HYPERLINK(AV6,B6)</f>
        <v>T001</v>
      </c>
      <c r="AX6" s="128">
        <v>85.69</v>
      </c>
      <c r="AY6" s="129">
        <v>34.409999999999997</v>
      </c>
      <c r="BA6" s="130" t="s">
        <v>64</v>
      </c>
      <c r="BB6" s="131" t="s">
        <v>134</v>
      </c>
      <c r="BC6" s="132" t="s">
        <v>135</v>
      </c>
      <c r="BE6" s="133" t="s">
        <v>99</v>
      </c>
      <c r="BF6" s="134" t="s">
        <v>99</v>
      </c>
      <c r="BG6" s="135" t="s">
        <v>102</v>
      </c>
      <c r="BH6" s="136" t="s">
        <v>136</v>
      </c>
    </row>
    <row r="7" spans="1:60" ht="115.2" x14ac:dyDescent="0.3">
      <c r="B7" s="84" t="s">
        <v>116</v>
      </c>
      <c r="C7" s="85"/>
      <c r="D7" s="86" t="s">
        <v>109</v>
      </c>
      <c r="E7" s="87" t="s">
        <v>117</v>
      </c>
      <c r="F7" s="88" t="s">
        <v>118</v>
      </c>
      <c r="G7" s="89"/>
      <c r="H7" s="90" t="s">
        <v>138</v>
      </c>
      <c r="I7" s="91"/>
      <c r="J7" s="92" t="s">
        <v>24</v>
      </c>
      <c r="K7" s="93">
        <v>4</v>
      </c>
      <c r="L7" s="94" t="s">
        <v>119</v>
      </c>
      <c r="M7" s="95">
        <v>10</v>
      </c>
      <c r="N7" s="96">
        <v>20</v>
      </c>
      <c r="O7" s="97">
        <v>400</v>
      </c>
      <c r="P7" s="98"/>
      <c r="Q7" s="99">
        <v>800</v>
      </c>
      <c r="R7" s="100" t="str">
        <f t="shared" si="0"/>
        <v>Num Stems: 4, Ave Diam: 800mm</v>
      </c>
      <c r="S7" s="101" t="s">
        <v>66</v>
      </c>
      <c r="T7" s="102" t="s">
        <v>28</v>
      </c>
      <c r="U7" s="103" t="s">
        <v>120</v>
      </c>
      <c r="W7" s="104" t="s">
        <v>121</v>
      </c>
      <c r="X7" s="105" t="s">
        <v>122</v>
      </c>
      <c r="Y7" s="106" t="s">
        <v>123</v>
      </c>
      <c r="Z7" s="108"/>
      <c r="AB7" s="109">
        <v>5</v>
      </c>
      <c r="AC7" s="110">
        <v>4</v>
      </c>
      <c r="AD7" s="111">
        <v>6</v>
      </c>
      <c r="AE7" s="112">
        <v>3</v>
      </c>
      <c r="AF7" s="113" t="s">
        <v>124</v>
      </c>
      <c r="AH7" s="114">
        <v>4</v>
      </c>
      <c r="AI7" s="115">
        <v>3</v>
      </c>
      <c r="AJ7" s="116" t="s">
        <v>125</v>
      </c>
      <c r="AK7" s="117" t="s">
        <v>126</v>
      </c>
      <c r="AM7" s="118">
        <v>0</v>
      </c>
      <c r="AN7" s="119" t="s">
        <v>127</v>
      </c>
      <c r="AO7" s="120" t="s">
        <v>128</v>
      </c>
      <c r="AQ7" s="121" t="s">
        <v>129</v>
      </c>
      <c r="AR7" s="122">
        <v>428284.98</v>
      </c>
      <c r="AS7" s="123">
        <v>399400.47</v>
      </c>
      <c r="AT7" s="124" t="s">
        <v>130</v>
      </c>
      <c r="AU7" s="125" t="s">
        <v>131</v>
      </c>
      <c r="AV7" s="126" t="s">
        <v>132</v>
      </c>
      <c r="AW7" s="127" t="str">
        <f t="shared" si="1"/>
        <v>T001</v>
      </c>
      <c r="AX7" s="128">
        <v>85.69</v>
      </c>
      <c r="AY7" s="129">
        <v>34.409999999999997</v>
      </c>
      <c r="BA7" s="130" t="s">
        <v>64</v>
      </c>
      <c r="BB7" s="131" t="s">
        <v>134</v>
      </c>
      <c r="BC7" s="132" t="s">
        <v>135</v>
      </c>
      <c r="BE7" s="133" t="s">
        <v>99</v>
      </c>
      <c r="BF7" s="134" t="s">
        <v>99</v>
      </c>
      <c r="BG7" s="135" t="s">
        <v>102</v>
      </c>
      <c r="BH7" s="136" t="s">
        <v>136</v>
      </c>
    </row>
    <row r="8" spans="1:60" ht="115.2" x14ac:dyDescent="0.3">
      <c r="B8" s="84" t="s">
        <v>139</v>
      </c>
      <c r="C8" s="85"/>
      <c r="D8" s="86" t="s">
        <v>110</v>
      </c>
      <c r="E8" s="87" t="s">
        <v>71</v>
      </c>
      <c r="F8" s="88" t="s">
        <v>104</v>
      </c>
      <c r="G8" s="89"/>
      <c r="H8" s="90" t="s">
        <v>138</v>
      </c>
      <c r="I8" s="91"/>
      <c r="J8" s="92" t="s">
        <v>97</v>
      </c>
      <c r="K8" s="93">
        <v>1</v>
      </c>
      <c r="L8" s="94" t="s">
        <v>97</v>
      </c>
      <c r="M8" s="95">
        <v>8</v>
      </c>
      <c r="N8" s="96">
        <v>23</v>
      </c>
      <c r="O8" s="97">
        <v>200</v>
      </c>
      <c r="P8" s="98"/>
      <c r="Q8" s="99">
        <v>200</v>
      </c>
      <c r="R8" s="100" t="str">
        <f t="shared" si="0"/>
        <v>Num Stems: 1, Ave Diam: 200mm</v>
      </c>
      <c r="S8" s="101" t="s">
        <v>66</v>
      </c>
      <c r="T8" s="102" t="s">
        <v>70</v>
      </c>
      <c r="U8" s="103" t="s">
        <v>140</v>
      </c>
      <c r="W8" s="104" t="s">
        <v>141</v>
      </c>
      <c r="X8" s="105" t="s">
        <v>142</v>
      </c>
      <c r="Y8" s="107" t="s">
        <v>143</v>
      </c>
      <c r="Z8" s="108"/>
      <c r="AB8" s="109">
        <v>1</v>
      </c>
      <c r="AC8" s="110">
        <v>2</v>
      </c>
      <c r="AD8" s="111">
        <v>3</v>
      </c>
      <c r="AE8" s="112">
        <v>3</v>
      </c>
      <c r="AF8" s="113" t="s">
        <v>144</v>
      </c>
      <c r="AH8" s="114">
        <v>4</v>
      </c>
      <c r="AI8" s="115">
        <v>4</v>
      </c>
      <c r="AJ8" s="116" t="s">
        <v>145</v>
      </c>
      <c r="AK8" s="117" t="s">
        <v>146</v>
      </c>
      <c r="AM8" s="118">
        <v>2.4</v>
      </c>
      <c r="AN8" s="119" t="s">
        <v>147</v>
      </c>
      <c r="AO8" s="120" t="s">
        <v>148</v>
      </c>
      <c r="AQ8" s="121" t="s">
        <v>149</v>
      </c>
      <c r="AR8" s="122">
        <v>428276.41</v>
      </c>
      <c r="AS8" s="123">
        <v>399394.46</v>
      </c>
      <c r="AT8" s="124" t="s">
        <v>150</v>
      </c>
      <c r="AU8" s="125" t="s">
        <v>151</v>
      </c>
      <c r="AV8" s="126" t="s">
        <v>152</v>
      </c>
      <c r="AW8" s="127" t="str">
        <f t="shared" si="1"/>
        <v>T002</v>
      </c>
      <c r="AX8" s="128">
        <v>0</v>
      </c>
      <c r="AY8" s="129">
        <v>0</v>
      </c>
      <c r="BA8" s="130" t="s">
        <v>64</v>
      </c>
      <c r="BB8" s="131" t="s">
        <v>134</v>
      </c>
      <c r="BC8" s="132" t="s">
        <v>135</v>
      </c>
      <c r="BE8" s="133" t="s">
        <v>99</v>
      </c>
      <c r="BF8" s="134" t="s">
        <v>99</v>
      </c>
      <c r="BG8" s="135" t="s">
        <v>102</v>
      </c>
      <c r="BH8" s="136" t="s">
        <v>136</v>
      </c>
    </row>
    <row r="9" spans="1:60" ht="115.2" x14ac:dyDescent="0.3">
      <c r="B9" s="84" t="s">
        <v>139</v>
      </c>
      <c r="C9" s="85"/>
      <c r="D9" s="86" t="s">
        <v>110</v>
      </c>
      <c r="E9" s="87" t="s">
        <v>71</v>
      </c>
      <c r="F9" s="88" t="s">
        <v>104</v>
      </c>
      <c r="G9" s="89"/>
      <c r="H9" s="90" t="s">
        <v>138</v>
      </c>
      <c r="I9" s="91"/>
      <c r="J9" s="92" t="s">
        <v>97</v>
      </c>
      <c r="K9" s="93">
        <v>1</v>
      </c>
      <c r="L9" s="94" t="s">
        <v>97</v>
      </c>
      <c r="M9" s="95">
        <v>8</v>
      </c>
      <c r="N9" s="96">
        <v>23</v>
      </c>
      <c r="O9" s="97">
        <v>200</v>
      </c>
      <c r="P9" s="98"/>
      <c r="Q9" s="99">
        <v>200</v>
      </c>
      <c r="R9" s="100" t="str">
        <f t="shared" si="0"/>
        <v>Num Stems: 1, Ave Diam: 200mm</v>
      </c>
      <c r="S9" s="101" t="s">
        <v>66</v>
      </c>
      <c r="T9" s="102" t="s">
        <v>70</v>
      </c>
      <c r="U9" s="103" t="s">
        <v>140</v>
      </c>
      <c r="W9" s="104" t="s">
        <v>141</v>
      </c>
      <c r="X9" s="105" t="s">
        <v>142</v>
      </c>
      <c r="Y9" s="107" t="s">
        <v>143</v>
      </c>
      <c r="Z9" s="108"/>
      <c r="AB9" s="109">
        <v>1</v>
      </c>
      <c r="AC9" s="110">
        <v>2</v>
      </c>
      <c r="AD9" s="111">
        <v>3</v>
      </c>
      <c r="AE9" s="112">
        <v>3</v>
      </c>
      <c r="AF9" s="113" t="s">
        <v>144</v>
      </c>
      <c r="AH9" s="114">
        <v>4</v>
      </c>
      <c r="AI9" s="115">
        <v>4</v>
      </c>
      <c r="AJ9" s="116" t="s">
        <v>145</v>
      </c>
      <c r="AK9" s="117" t="s">
        <v>146</v>
      </c>
      <c r="AM9" s="118">
        <v>2.4</v>
      </c>
      <c r="AN9" s="119" t="s">
        <v>147</v>
      </c>
      <c r="AO9" s="120" t="s">
        <v>148</v>
      </c>
      <c r="AQ9" s="121" t="s">
        <v>149</v>
      </c>
      <c r="AR9" s="122">
        <v>428276.41</v>
      </c>
      <c r="AS9" s="123">
        <v>399394.46</v>
      </c>
      <c r="AT9" s="124" t="s">
        <v>150</v>
      </c>
      <c r="AU9" s="125" t="s">
        <v>151</v>
      </c>
      <c r="AV9" s="126" t="s">
        <v>152</v>
      </c>
      <c r="AW9" s="127" t="str">
        <f t="shared" si="1"/>
        <v>T002</v>
      </c>
      <c r="AX9" s="128">
        <v>0</v>
      </c>
      <c r="AY9" s="129">
        <v>0</v>
      </c>
      <c r="BA9" s="130" t="s">
        <v>64</v>
      </c>
      <c r="BB9" s="131" t="s">
        <v>134</v>
      </c>
      <c r="BC9" s="132" t="s">
        <v>135</v>
      </c>
      <c r="BE9" s="133" t="s">
        <v>99</v>
      </c>
      <c r="BF9" s="134" t="s">
        <v>99</v>
      </c>
      <c r="BG9" s="135" t="s">
        <v>102</v>
      </c>
      <c r="BH9" s="136" t="s">
        <v>136</v>
      </c>
    </row>
    <row r="10" spans="1:60" ht="115.2" x14ac:dyDescent="0.3">
      <c r="B10" s="84" t="s">
        <v>139</v>
      </c>
      <c r="C10" s="85"/>
      <c r="D10" s="86" t="s">
        <v>110</v>
      </c>
      <c r="E10" s="87" t="s">
        <v>71</v>
      </c>
      <c r="F10" s="88" t="s">
        <v>104</v>
      </c>
      <c r="G10" s="89"/>
      <c r="H10" s="90" t="s">
        <v>138</v>
      </c>
      <c r="I10" s="91"/>
      <c r="J10" s="92" t="s">
        <v>97</v>
      </c>
      <c r="K10" s="93">
        <v>1</v>
      </c>
      <c r="L10" s="94" t="s">
        <v>97</v>
      </c>
      <c r="M10" s="95">
        <v>8</v>
      </c>
      <c r="N10" s="96">
        <v>23</v>
      </c>
      <c r="O10" s="97">
        <v>200</v>
      </c>
      <c r="P10" s="98"/>
      <c r="Q10" s="99">
        <v>200</v>
      </c>
      <c r="R10" s="100" t="str">
        <f t="shared" si="0"/>
        <v>Num Stems: 1, Ave Diam: 200mm</v>
      </c>
      <c r="S10" s="101" t="s">
        <v>66</v>
      </c>
      <c r="T10" s="102" t="s">
        <v>70</v>
      </c>
      <c r="U10" s="103" t="s">
        <v>140</v>
      </c>
      <c r="W10" s="104" t="s">
        <v>141</v>
      </c>
      <c r="X10" s="105" t="s">
        <v>142</v>
      </c>
      <c r="Y10" s="107" t="s">
        <v>143</v>
      </c>
      <c r="Z10" s="108"/>
      <c r="AB10" s="109">
        <v>1</v>
      </c>
      <c r="AC10" s="110">
        <v>2</v>
      </c>
      <c r="AD10" s="111">
        <v>3</v>
      </c>
      <c r="AE10" s="112">
        <v>3</v>
      </c>
      <c r="AF10" s="113" t="s">
        <v>144</v>
      </c>
      <c r="AH10" s="114">
        <v>4</v>
      </c>
      <c r="AI10" s="115">
        <v>4</v>
      </c>
      <c r="AJ10" s="116" t="s">
        <v>145</v>
      </c>
      <c r="AK10" s="117" t="s">
        <v>146</v>
      </c>
      <c r="AM10" s="118">
        <v>2.4</v>
      </c>
      <c r="AN10" s="119" t="s">
        <v>147</v>
      </c>
      <c r="AO10" s="120" t="s">
        <v>148</v>
      </c>
      <c r="AQ10" s="121" t="s">
        <v>149</v>
      </c>
      <c r="AR10" s="122">
        <v>428276.41</v>
      </c>
      <c r="AS10" s="123">
        <v>399394.46</v>
      </c>
      <c r="AT10" s="124" t="s">
        <v>150</v>
      </c>
      <c r="AU10" s="125" t="s">
        <v>151</v>
      </c>
      <c r="AV10" s="126" t="s">
        <v>152</v>
      </c>
      <c r="AW10" s="127" t="str">
        <f t="shared" si="1"/>
        <v>T002</v>
      </c>
      <c r="AX10" s="128">
        <v>0</v>
      </c>
      <c r="AY10" s="129">
        <v>0</v>
      </c>
      <c r="BA10" s="130" t="s">
        <v>64</v>
      </c>
      <c r="BB10" s="131" t="s">
        <v>134</v>
      </c>
      <c r="BC10" s="132" t="s">
        <v>135</v>
      </c>
      <c r="BE10" s="133" t="s">
        <v>99</v>
      </c>
      <c r="BF10" s="134" t="s">
        <v>99</v>
      </c>
      <c r="BG10" s="135" t="s">
        <v>102</v>
      </c>
      <c r="BH10" s="136" t="s">
        <v>136</v>
      </c>
    </row>
    <row r="11" spans="1:60" ht="115.2" x14ac:dyDescent="0.3">
      <c r="B11" s="84" t="s">
        <v>154</v>
      </c>
      <c r="C11" s="85"/>
      <c r="D11" s="86" t="s">
        <v>110</v>
      </c>
      <c r="E11" s="87" t="s">
        <v>71</v>
      </c>
      <c r="F11" s="88" t="s">
        <v>104</v>
      </c>
      <c r="G11" s="89"/>
      <c r="H11" s="90" t="s">
        <v>138</v>
      </c>
      <c r="I11" s="91"/>
      <c r="J11" s="92" t="s">
        <v>97</v>
      </c>
      <c r="K11" s="93">
        <v>1</v>
      </c>
      <c r="L11" s="94" t="s">
        <v>97</v>
      </c>
      <c r="M11" s="95">
        <v>8</v>
      </c>
      <c r="N11" s="96">
        <v>23</v>
      </c>
      <c r="O11" s="97">
        <v>200</v>
      </c>
      <c r="P11" s="98"/>
      <c r="Q11" s="99">
        <v>200</v>
      </c>
      <c r="R11" s="100" t="str">
        <f t="shared" si="0"/>
        <v>Num Stems: 1, Ave Diam: 200mm</v>
      </c>
      <c r="S11" s="101" t="s">
        <v>66</v>
      </c>
      <c r="T11" s="102" t="s">
        <v>70</v>
      </c>
      <c r="U11" s="103" t="s">
        <v>155</v>
      </c>
      <c r="W11" s="104" t="s">
        <v>141</v>
      </c>
      <c r="X11" s="105" t="s">
        <v>156</v>
      </c>
      <c r="Y11" s="107" t="s">
        <v>143</v>
      </c>
      <c r="Z11" s="108"/>
      <c r="AB11" s="109">
        <v>2</v>
      </c>
      <c r="AC11" s="110">
        <v>2</v>
      </c>
      <c r="AD11" s="111">
        <v>1</v>
      </c>
      <c r="AE11" s="112">
        <v>2</v>
      </c>
      <c r="AF11" s="113" t="s">
        <v>157</v>
      </c>
      <c r="AH11" s="114">
        <v>4</v>
      </c>
      <c r="AI11" s="115">
        <v>4</v>
      </c>
      <c r="AJ11" s="116" t="s">
        <v>145</v>
      </c>
      <c r="AK11" s="117" t="s">
        <v>146</v>
      </c>
      <c r="AM11" s="118">
        <v>2.4</v>
      </c>
      <c r="AN11" s="119" t="s">
        <v>147</v>
      </c>
      <c r="AO11" s="120" t="s">
        <v>148</v>
      </c>
      <c r="AQ11" s="121" t="s">
        <v>158</v>
      </c>
      <c r="AR11" s="122">
        <v>428275.72</v>
      </c>
      <c r="AS11" s="123">
        <v>399396.07</v>
      </c>
      <c r="AT11" s="124" t="s">
        <v>159</v>
      </c>
      <c r="AU11" s="125" t="s">
        <v>160</v>
      </c>
      <c r="AV11" s="126" t="s">
        <v>161</v>
      </c>
      <c r="AW11" s="127" t="str">
        <f t="shared" si="1"/>
        <v>T003</v>
      </c>
      <c r="AX11" s="128">
        <v>0</v>
      </c>
      <c r="AY11" s="129">
        <v>0</v>
      </c>
      <c r="BA11" s="130" t="s">
        <v>64</v>
      </c>
      <c r="BB11" s="131" t="s">
        <v>134</v>
      </c>
      <c r="BC11" s="132" t="s">
        <v>135</v>
      </c>
      <c r="BE11" s="133" t="s">
        <v>99</v>
      </c>
      <c r="BF11" s="134" t="s">
        <v>99</v>
      </c>
      <c r="BG11" s="135" t="s">
        <v>102</v>
      </c>
      <c r="BH11" s="136" t="s">
        <v>136</v>
      </c>
    </row>
    <row r="12" spans="1:60" ht="115.2" x14ac:dyDescent="0.3">
      <c r="B12" s="84" t="s">
        <v>154</v>
      </c>
      <c r="C12" s="85"/>
      <c r="D12" s="86" t="s">
        <v>110</v>
      </c>
      <c r="E12" s="87" t="s">
        <v>71</v>
      </c>
      <c r="F12" s="88" t="s">
        <v>104</v>
      </c>
      <c r="G12" s="89"/>
      <c r="H12" s="90" t="s">
        <v>138</v>
      </c>
      <c r="I12" s="91"/>
      <c r="J12" s="92" t="s">
        <v>97</v>
      </c>
      <c r="K12" s="93">
        <v>1</v>
      </c>
      <c r="L12" s="94" t="s">
        <v>97</v>
      </c>
      <c r="M12" s="95">
        <v>8</v>
      </c>
      <c r="N12" s="96">
        <v>23</v>
      </c>
      <c r="O12" s="97">
        <v>200</v>
      </c>
      <c r="P12" s="98"/>
      <c r="Q12" s="99">
        <v>200</v>
      </c>
      <c r="R12" s="100" t="str">
        <f t="shared" si="0"/>
        <v>Num Stems: 1, Ave Diam: 200mm</v>
      </c>
      <c r="S12" s="101" t="s">
        <v>66</v>
      </c>
      <c r="T12" s="102" t="s">
        <v>70</v>
      </c>
      <c r="U12" s="103" t="s">
        <v>155</v>
      </c>
      <c r="W12" s="104" t="s">
        <v>141</v>
      </c>
      <c r="X12" s="105" t="s">
        <v>156</v>
      </c>
      <c r="Y12" s="107" t="s">
        <v>143</v>
      </c>
      <c r="Z12" s="108"/>
      <c r="AB12" s="109">
        <v>2</v>
      </c>
      <c r="AC12" s="110">
        <v>2</v>
      </c>
      <c r="AD12" s="111">
        <v>1</v>
      </c>
      <c r="AE12" s="112">
        <v>2</v>
      </c>
      <c r="AF12" s="113" t="s">
        <v>157</v>
      </c>
      <c r="AH12" s="114">
        <v>4</v>
      </c>
      <c r="AI12" s="115">
        <v>4</v>
      </c>
      <c r="AJ12" s="116" t="s">
        <v>145</v>
      </c>
      <c r="AK12" s="117" t="s">
        <v>146</v>
      </c>
      <c r="AM12" s="118">
        <v>2.4</v>
      </c>
      <c r="AN12" s="119" t="s">
        <v>147</v>
      </c>
      <c r="AO12" s="120" t="s">
        <v>148</v>
      </c>
      <c r="AQ12" s="121" t="s">
        <v>158</v>
      </c>
      <c r="AR12" s="122">
        <v>428275.72</v>
      </c>
      <c r="AS12" s="123">
        <v>399396.07</v>
      </c>
      <c r="AT12" s="124" t="s">
        <v>159</v>
      </c>
      <c r="AU12" s="125" t="s">
        <v>160</v>
      </c>
      <c r="AV12" s="126" t="s">
        <v>161</v>
      </c>
      <c r="AW12" s="127" t="str">
        <f t="shared" si="1"/>
        <v>T003</v>
      </c>
      <c r="AX12" s="128">
        <v>0</v>
      </c>
      <c r="AY12" s="129">
        <v>0</v>
      </c>
      <c r="BA12" s="130" t="s">
        <v>64</v>
      </c>
      <c r="BB12" s="131" t="s">
        <v>134</v>
      </c>
      <c r="BC12" s="132" t="s">
        <v>135</v>
      </c>
      <c r="BE12" s="133" t="s">
        <v>99</v>
      </c>
      <c r="BF12" s="134" t="s">
        <v>99</v>
      </c>
      <c r="BG12" s="135" t="s">
        <v>102</v>
      </c>
      <c r="BH12" s="136" t="s">
        <v>136</v>
      </c>
    </row>
    <row r="13" spans="1:60" ht="115.2" x14ac:dyDescent="0.3">
      <c r="B13" s="84" t="s">
        <v>154</v>
      </c>
      <c r="C13" s="85"/>
      <c r="D13" s="86" t="s">
        <v>110</v>
      </c>
      <c r="E13" s="87" t="s">
        <v>71</v>
      </c>
      <c r="F13" s="88" t="s">
        <v>104</v>
      </c>
      <c r="G13" s="89"/>
      <c r="H13" s="90" t="s">
        <v>138</v>
      </c>
      <c r="I13" s="91"/>
      <c r="J13" s="92" t="s">
        <v>97</v>
      </c>
      <c r="K13" s="93">
        <v>1</v>
      </c>
      <c r="L13" s="94" t="s">
        <v>97</v>
      </c>
      <c r="M13" s="95">
        <v>8</v>
      </c>
      <c r="N13" s="96">
        <v>23</v>
      </c>
      <c r="O13" s="97">
        <v>200</v>
      </c>
      <c r="P13" s="98"/>
      <c r="Q13" s="99">
        <v>200</v>
      </c>
      <c r="R13" s="100" t="str">
        <f t="shared" si="0"/>
        <v>Num Stems: 1, Ave Diam: 200mm</v>
      </c>
      <c r="S13" s="101" t="s">
        <v>66</v>
      </c>
      <c r="T13" s="102" t="s">
        <v>70</v>
      </c>
      <c r="U13" s="103" t="s">
        <v>155</v>
      </c>
      <c r="W13" s="104" t="s">
        <v>141</v>
      </c>
      <c r="X13" s="105" t="s">
        <v>156</v>
      </c>
      <c r="Y13" s="107" t="s">
        <v>143</v>
      </c>
      <c r="Z13" s="108"/>
      <c r="AB13" s="109">
        <v>2</v>
      </c>
      <c r="AC13" s="110">
        <v>2</v>
      </c>
      <c r="AD13" s="111">
        <v>1</v>
      </c>
      <c r="AE13" s="112">
        <v>2</v>
      </c>
      <c r="AF13" s="113" t="s">
        <v>157</v>
      </c>
      <c r="AH13" s="114">
        <v>4</v>
      </c>
      <c r="AI13" s="115">
        <v>4</v>
      </c>
      <c r="AJ13" s="116" t="s">
        <v>145</v>
      </c>
      <c r="AK13" s="117" t="s">
        <v>146</v>
      </c>
      <c r="AM13" s="118">
        <v>2.4</v>
      </c>
      <c r="AN13" s="119" t="s">
        <v>147</v>
      </c>
      <c r="AO13" s="120" t="s">
        <v>148</v>
      </c>
      <c r="AQ13" s="121" t="s">
        <v>158</v>
      </c>
      <c r="AR13" s="122">
        <v>428275.72</v>
      </c>
      <c r="AS13" s="123">
        <v>399396.07</v>
      </c>
      <c r="AT13" s="124" t="s">
        <v>159</v>
      </c>
      <c r="AU13" s="125" t="s">
        <v>160</v>
      </c>
      <c r="AV13" s="126" t="s">
        <v>161</v>
      </c>
      <c r="AW13" s="127" t="str">
        <f t="shared" si="1"/>
        <v>T003</v>
      </c>
      <c r="AX13" s="128">
        <v>0</v>
      </c>
      <c r="AY13" s="129">
        <v>0</v>
      </c>
      <c r="BA13" s="130" t="s">
        <v>64</v>
      </c>
      <c r="BB13" s="131" t="s">
        <v>134</v>
      </c>
      <c r="BC13" s="132" t="s">
        <v>135</v>
      </c>
      <c r="BE13" s="133" t="s">
        <v>99</v>
      </c>
      <c r="BF13" s="134" t="s">
        <v>99</v>
      </c>
      <c r="BG13" s="135" t="s">
        <v>102</v>
      </c>
      <c r="BH13" s="136" t="s">
        <v>136</v>
      </c>
    </row>
    <row r="14" spans="1:60" ht="129.6" x14ac:dyDescent="0.3">
      <c r="B14" s="84" t="s">
        <v>162</v>
      </c>
      <c r="C14" s="85"/>
      <c r="D14" s="86" t="s">
        <v>111</v>
      </c>
      <c r="E14" s="87" t="s">
        <v>74</v>
      </c>
      <c r="F14" s="88" t="s">
        <v>107</v>
      </c>
      <c r="G14" s="89"/>
      <c r="H14" s="90" t="s">
        <v>177</v>
      </c>
      <c r="I14" s="91"/>
      <c r="J14" s="92" t="s">
        <v>97</v>
      </c>
      <c r="K14" s="93">
        <v>4</v>
      </c>
      <c r="L14" s="94" t="s">
        <v>163</v>
      </c>
      <c r="M14" s="95">
        <v>7</v>
      </c>
      <c r="N14" s="96">
        <v>24</v>
      </c>
      <c r="O14" s="97">
        <v>200</v>
      </c>
      <c r="P14" s="98"/>
      <c r="Q14" s="99">
        <v>400</v>
      </c>
      <c r="R14" s="100" t="str">
        <f t="shared" si="0"/>
        <v>Num Stems: 4, Ave Diam: 400mm</v>
      </c>
      <c r="S14" s="101" t="s">
        <v>66</v>
      </c>
      <c r="T14" s="102" t="s">
        <v>69</v>
      </c>
      <c r="U14" s="103" t="s">
        <v>164</v>
      </c>
      <c r="W14" s="104" t="s">
        <v>165</v>
      </c>
      <c r="X14" s="105" t="s">
        <v>166</v>
      </c>
      <c r="Y14" s="107" t="s">
        <v>143</v>
      </c>
      <c r="Z14" s="108"/>
      <c r="AB14" s="109">
        <v>3</v>
      </c>
      <c r="AC14" s="110">
        <v>5</v>
      </c>
      <c r="AD14" s="111">
        <v>4</v>
      </c>
      <c r="AE14" s="112">
        <v>4</v>
      </c>
      <c r="AF14" s="113" t="s">
        <v>167</v>
      </c>
      <c r="AH14" s="114">
        <v>4</v>
      </c>
      <c r="AI14" s="115">
        <v>4</v>
      </c>
      <c r="AJ14" s="116" t="s">
        <v>125</v>
      </c>
      <c r="AK14" s="117" t="s">
        <v>168</v>
      </c>
      <c r="AM14" s="118">
        <v>4.8</v>
      </c>
      <c r="AN14" s="119" t="s">
        <v>169</v>
      </c>
      <c r="AO14" s="120" t="s">
        <v>170</v>
      </c>
      <c r="AQ14" s="121" t="s">
        <v>171</v>
      </c>
      <c r="AR14" s="122">
        <v>428273.46</v>
      </c>
      <c r="AS14" s="123">
        <v>399398.34</v>
      </c>
      <c r="AT14" s="124" t="s">
        <v>172</v>
      </c>
      <c r="AU14" s="125" t="s">
        <v>173</v>
      </c>
      <c r="AV14" s="126" t="s">
        <v>174</v>
      </c>
      <c r="AW14" s="127" t="str">
        <f t="shared" si="1"/>
        <v>T004</v>
      </c>
      <c r="AX14" s="128">
        <v>0</v>
      </c>
      <c r="AY14" s="129">
        <v>0</v>
      </c>
      <c r="BA14" s="130" t="s">
        <v>64</v>
      </c>
      <c r="BB14" s="131" t="s">
        <v>134</v>
      </c>
      <c r="BC14" s="132" t="s">
        <v>135</v>
      </c>
      <c r="BE14" s="133" t="s">
        <v>98</v>
      </c>
      <c r="BF14" s="134" t="s">
        <v>99</v>
      </c>
      <c r="BG14" s="135" t="s">
        <v>102</v>
      </c>
      <c r="BH14" s="136" t="s">
        <v>175</v>
      </c>
    </row>
    <row r="15" spans="1:60" ht="129.6" x14ac:dyDescent="0.3">
      <c r="B15" s="84" t="s">
        <v>162</v>
      </c>
      <c r="C15" s="85"/>
      <c r="D15" s="86" t="s">
        <v>111</v>
      </c>
      <c r="E15" s="87" t="s">
        <v>74</v>
      </c>
      <c r="F15" s="88" t="s">
        <v>107</v>
      </c>
      <c r="G15" s="89"/>
      <c r="H15" s="90" t="s">
        <v>138</v>
      </c>
      <c r="I15" s="91"/>
      <c r="J15" s="92" t="s">
        <v>97</v>
      </c>
      <c r="K15" s="93">
        <v>4</v>
      </c>
      <c r="L15" s="94" t="s">
        <v>163</v>
      </c>
      <c r="M15" s="95">
        <v>7</v>
      </c>
      <c r="N15" s="96">
        <v>24</v>
      </c>
      <c r="O15" s="97">
        <v>200</v>
      </c>
      <c r="P15" s="98"/>
      <c r="Q15" s="99">
        <v>400</v>
      </c>
      <c r="R15" s="100" t="str">
        <f t="shared" si="0"/>
        <v>Num Stems: 4, Ave Diam: 400mm</v>
      </c>
      <c r="S15" s="101" t="s">
        <v>66</v>
      </c>
      <c r="T15" s="102" t="s">
        <v>69</v>
      </c>
      <c r="U15" s="103" t="s">
        <v>164</v>
      </c>
      <c r="W15" s="104" t="s">
        <v>165</v>
      </c>
      <c r="X15" s="105" t="s">
        <v>166</v>
      </c>
      <c r="Y15" s="107" t="s">
        <v>143</v>
      </c>
      <c r="Z15" s="108"/>
      <c r="AB15" s="109">
        <v>3</v>
      </c>
      <c r="AC15" s="110">
        <v>5</v>
      </c>
      <c r="AD15" s="111">
        <v>4</v>
      </c>
      <c r="AE15" s="112">
        <v>4</v>
      </c>
      <c r="AF15" s="113" t="s">
        <v>167</v>
      </c>
      <c r="AH15" s="114">
        <v>4</v>
      </c>
      <c r="AI15" s="115">
        <v>4</v>
      </c>
      <c r="AJ15" s="116" t="s">
        <v>125</v>
      </c>
      <c r="AK15" s="117" t="s">
        <v>168</v>
      </c>
      <c r="AM15" s="118">
        <v>4.8</v>
      </c>
      <c r="AN15" s="119" t="s">
        <v>169</v>
      </c>
      <c r="AO15" s="120" t="s">
        <v>170</v>
      </c>
      <c r="AQ15" s="121" t="s">
        <v>171</v>
      </c>
      <c r="AR15" s="122">
        <v>428273.46</v>
      </c>
      <c r="AS15" s="123">
        <v>399398.34</v>
      </c>
      <c r="AT15" s="124" t="s">
        <v>172</v>
      </c>
      <c r="AU15" s="125" t="s">
        <v>173</v>
      </c>
      <c r="AV15" s="126" t="s">
        <v>174</v>
      </c>
      <c r="AW15" s="127" t="str">
        <f t="shared" si="1"/>
        <v>T004</v>
      </c>
      <c r="AX15" s="128">
        <v>0</v>
      </c>
      <c r="AY15" s="129">
        <v>0</v>
      </c>
      <c r="BA15" s="130" t="s">
        <v>64</v>
      </c>
      <c r="BB15" s="131" t="s">
        <v>134</v>
      </c>
      <c r="BC15" s="132" t="s">
        <v>135</v>
      </c>
      <c r="BE15" s="133" t="s">
        <v>98</v>
      </c>
      <c r="BF15" s="134" t="s">
        <v>99</v>
      </c>
      <c r="BG15" s="135" t="s">
        <v>102</v>
      </c>
      <c r="BH15" s="136" t="s">
        <v>175</v>
      </c>
    </row>
    <row r="16" spans="1:60" ht="129.6" x14ac:dyDescent="0.3">
      <c r="B16" s="84" t="s">
        <v>162</v>
      </c>
      <c r="C16" s="85"/>
      <c r="D16" s="86" t="s">
        <v>111</v>
      </c>
      <c r="E16" s="87" t="s">
        <v>74</v>
      </c>
      <c r="F16" s="88" t="s">
        <v>107</v>
      </c>
      <c r="G16" s="89"/>
      <c r="H16" s="90" t="s">
        <v>138</v>
      </c>
      <c r="I16" s="91"/>
      <c r="J16" s="92" t="s">
        <v>97</v>
      </c>
      <c r="K16" s="93">
        <v>4</v>
      </c>
      <c r="L16" s="94" t="s">
        <v>163</v>
      </c>
      <c r="M16" s="95">
        <v>7</v>
      </c>
      <c r="N16" s="96">
        <v>24</v>
      </c>
      <c r="O16" s="97">
        <v>200</v>
      </c>
      <c r="P16" s="98"/>
      <c r="Q16" s="99">
        <v>400</v>
      </c>
      <c r="R16" s="100" t="str">
        <f t="shared" si="0"/>
        <v>Num Stems: 4, Ave Diam: 400mm</v>
      </c>
      <c r="S16" s="101" t="s">
        <v>66</v>
      </c>
      <c r="T16" s="102" t="s">
        <v>69</v>
      </c>
      <c r="U16" s="103" t="s">
        <v>164</v>
      </c>
      <c r="W16" s="104" t="s">
        <v>165</v>
      </c>
      <c r="X16" s="105" t="s">
        <v>166</v>
      </c>
      <c r="Y16" s="107" t="s">
        <v>143</v>
      </c>
      <c r="Z16" s="108"/>
      <c r="AB16" s="109">
        <v>3</v>
      </c>
      <c r="AC16" s="110">
        <v>5</v>
      </c>
      <c r="AD16" s="111">
        <v>4</v>
      </c>
      <c r="AE16" s="112">
        <v>4</v>
      </c>
      <c r="AF16" s="113" t="s">
        <v>167</v>
      </c>
      <c r="AH16" s="114">
        <v>4</v>
      </c>
      <c r="AI16" s="115">
        <v>4</v>
      </c>
      <c r="AJ16" s="116" t="s">
        <v>125</v>
      </c>
      <c r="AK16" s="117" t="s">
        <v>168</v>
      </c>
      <c r="AM16" s="118">
        <v>4.8</v>
      </c>
      <c r="AN16" s="119" t="s">
        <v>169</v>
      </c>
      <c r="AO16" s="120" t="s">
        <v>170</v>
      </c>
      <c r="AQ16" s="121" t="s">
        <v>171</v>
      </c>
      <c r="AR16" s="122">
        <v>428273.46</v>
      </c>
      <c r="AS16" s="123">
        <v>399398.34</v>
      </c>
      <c r="AT16" s="124" t="s">
        <v>172</v>
      </c>
      <c r="AU16" s="125" t="s">
        <v>173</v>
      </c>
      <c r="AV16" s="126" t="s">
        <v>174</v>
      </c>
      <c r="AW16" s="127" t="str">
        <f t="shared" si="1"/>
        <v>T004</v>
      </c>
      <c r="AX16" s="128">
        <v>0</v>
      </c>
      <c r="AY16" s="129">
        <v>0</v>
      </c>
      <c r="BA16" s="130" t="s">
        <v>64</v>
      </c>
      <c r="BB16" s="131" t="s">
        <v>134</v>
      </c>
      <c r="BC16" s="132" t="s">
        <v>135</v>
      </c>
      <c r="BE16" s="133" t="s">
        <v>98</v>
      </c>
      <c r="BF16" s="134" t="s">
        <v>99</v>
      </c>
      <c r="BG16" s="135" t="s">
        <v>102</v>
      </c>
      <c r="BH16" s="136" t="s">
        <v>175</v>
      </c>
    </row>
    <row r="17" spans="2:60" ht="144" x14ac:dyDescent="0.3">
      <c r="B17" s="84" t="s">
        <v>178</v>
      </c>
      <c r="C17" s="85"/>
      <c r="D17" s="86" t="s">
        <v>112</v>
      </c>
      <c r="E17" s="87" t="s">
        <v>179</v>
      </c>
      <c r="F17" s="88" t="s">
        <v>180</v>
      </c>
      <c r="G17" s="89"/>
      <c r="H17" s="90" t="s">
        <v>138</v>
      </c>
      <c r="I17" s="91"/>
      <c r="J17" s="92" t="s">
        <v>24</v>
      </c>
      <c r="K17" s="93">
        <v>10</v>
      </c>
      <c r="L17" s="94" t="s">
        <v>181</v>
      </c>
      <c r="M17" s="95">
        <v>9</v>
      </c>
      <c r="N17" s="96">
        <v>25</v>
      </c>
      <c r="O17" s="97">
        <v>200</v>
      </c>
      <c r="P17" s="98"/>
      <c r="Q17" s="99">
        <v>632</v>
      </c>
      <c r="R17" s="100" t="str">
        <f t="shared" si="0"/>
        <v>Num Stems: 10, Ave Diam: 632mm</v>
      </c>
      <c r="S17" s="101" t="s">
        <v>66</v>
      </c>
      <c r="T17" s="102" t="s">
        <v>23</v>
      </c>
      <c r="U17" s="103" t="s">
        <v>182</v>
      </c>
      <c r="W17" s="104" t="s">
        <v>183</v>
      </c>
      <c r="X17" s="105" t="s">
        <v>184</v>
      </c>
      <c r="Y17" s="106" t="s">
        <v>123</v>
      </c>
      <c r="Z17" s="108"/>
      <c r="AB17" s="109">
        <v>3</v>
      </c>
      <c r="AC17" s="110">
        <v>4</v>
      </c>
      <c r="AD17" s="111">
        <v>3</v>
      </c>
      <c r="AE17" s="112">
        <v>3</v>
      </c>
      <c r="AF17" s="113" t="s">
        <v>185</v>
      </c>
      <c r="AH17" s="114">
        <v>4</v>
      </c>
      <c r="AI17" s="115">
        <v>2</v>
      </c>
      <c r="AJ17" s="116" t="s">
        <v>38</v>
      </c>
      <c r="AK17" s="117" t="s">
        <v>186</v>
      </c>
      <c r="AM17" s="118">
        <v>0</v>
      </c>
      <c r="AN17" s="119" t="s">
        <v>187</v>
      </c>
      <c r="AO17" s="120" t="s">
        <v>188</v>
      </c>
      <c r="AQ17" s="121" t="s">
        <v>189</v>
      </c>
      <c r="AR17" s="122">
        <v>428266.95</v>
      </c>
      <c r="AS17" s="123">
        <v>399404.1</v>
      </c>
      <c r="AT17" s="124" t="s">
        <v>190</v>
      </c>
      <c r="AU17" s="125" t="s">
        <v>191</v>
      </c>
      <c r="AV17" s="126" t="s">
        <v>192</v>
      </c>
      <c r="AW17" s="127" t="str">
        <f t="shared" si="1"/>
        <v>T005</v>
      </c>
      <c r="AX17" s="128">
        <v>106.6</v>
      </c>
      <c r="AY17" s="129">
        <v>42.05</v>
      </c>
      <c r="BA17" s="130" t="s">
        <v>64</v>
      </c>
      <c r="BB17" s="131" t="s">
        <v>134</v>
      </c>
      <c r="BC17" s="132" t="s">
        <v>135</v>
      </c>
      <c r="BE17" s="133" t="s">
        <v>99</v>
      </c>
      <c r="BF17" s="134" t="s">
        <v>99</v>
      </c>
      <c r="BG17" s="135" t="s">
        <v>102</v>
      </c>
      <c r="BH17" s="136" t="s">
        <v>136</v>
      </c>
    </row>
    <row r="18" spans="2:60" ht="144" x14ac:dyDescent="0.3">
      <c r="B18" s="84" t="s">
        <v>178</v>
      </c>
      <c r="C18" s="85"/>
      <c r="D18" s="86" t="s">
        <v>112</v>
      </c>
      <c r="E18" s="87" t="s">
        <v>179</v>
      </c>
      <c r="F18" s="88" t="s">
        <v>180</v>
      </c>
      <c r="G18" s="89"/>
      <c r="H18" s="90" t="s">
        <v>138</v>
      </c>
      <c r="I18" s="91"/>
      <c r="J18" s="92" t="s">
        <v>24</v>
      </c>
      <c r="K18" s="93">
        <v>10</v>
      </c>
      <c r="L18" s="94" t="s">
        <v>181</v>
      </c>
      <c r="M18" s="95">
        <v>9</v>
      </c>
      <c r="N18" s="96">
        <v>25</v>
      </c>
      <c r="O18" s="97">
        <v>200</v>
      </c>
      <c r="P18" s="98"/>
      <c r="Q18" s="99">
        <v>632</v>
      </c>
      <c r="R18" s="100" t="str">
        <f t="shared" si="0"/>
        <v>Num Stems: 10, Ave Diam: 632mm</v>
      </c>
      <c r="S18" s="101" t="s">
        <v>66</v>
      </c>
      <c r="T18" s="102" t="s">
        <v>23</v>
      </c>
      <c r="U18" s="103" t="s">
        <v>182</v>
      </c>
      <c r="W18" s="104" t="s">
        <v>183</v>
      </c>
      <c r="X18" s="105" t="s">
        <v>184</v>
      </c>
      <c r="Y18" s="106" t="s">
        <v>123</v>
      </c>
      <c r="Z18" s="108"/>
      <c r="AB18" s="109">
        <v>3</v>
      </c>
      <c r="AC18" s="110">
        <v>4</v>
      </c>
      <c r="AD18" s="111">
        <v>3</v>
      </c>
      <c r="AE18" s="112">
        <v>3</v>
      </c>
      <c r="AF18" s="113" t="s">
        <v>185</v>
      </c>
      <c r="AH18" s="114">
        <v>4</v>
      </c>
      <c r="AI18" s="115">
        <v>2</v>
      </c>
      <c r="AJ18" s="116" t="s">
        <v>38</v>
      </c>
      <c r="AK18" s="117" t="s">
        <v>186</v>
      </c>
      <c r="AM18" s="118">
        <v>0</v>
      </c>
      <c r="AN18" s="119" t="s">
        <v>187</v>
      </c>
      <c r="AO18" s="120" t="s">
        <v>188</v>
      </c>
      <c r="AQ18" s="121" t="s">
        <v>189</v>
      </c>
      <c r="AR18" s="122">
        <v>428266.95</v>
      </c>
      <c r="AS18" s="123">
        <v>399404.1</v>
      </c>
      <c r="AT18" s="124" t="s">
        <v>190</v>
      </c>
      <c r="AU18" s="125" t="s">
        <v>191</v>
      </c>
      <c r="AV18" s="126" t="s">
        <v>192</v>
      </c>
      <c r="AW18" s="127" t="str">
        <f t="shared" si="1"/>
        <v>T005</v>
      </c>
      <c r="AX18" s="128">
        <v>106.6</v>
      </c>
      <c r="AY18" s="129">
        <v>42.05</v>
      </c>
      <c r="BA18" s="130" t="s">
        <v>64</v>
      </c>
      <c r="BB18" s="131" t="s">
        <v>134</v>
      </c>
      <c r="BC18" s="132" t="s">
        <v>135</v>
      </c>
      <c r="BE18" s="133" t="s">
        <v>99</v>
      </c>
      <c r="BF18" s="134" t="s">
        <v>99</v>
      </c>
      <c r="BG18" s="135" t="s">
        <v>102</v>
      </c>
      <c r="BH18" s="136" t="s">
        <v>136</v>
      </c>
    </row>
    <row r="19" spans="2:60" ht="144" x14ac:dyDescent="0.3">
      <c r="B19" s="84" t="s">
        <v>178</v>
      </c>
      <c r="C19" s="85"/>
      <c r="D19" s="86" t="s">
        <v>112</v>
      </c>
      <c r="E19" s="87" t="s">
        <v>179</v>
      </c>
      <c r="F19" s="88" t="s">
        <v>180</v>
      </c>
      <c r="G19" s="89"/>
      <c r="H19" s="90" t="s">
        <v>138</v>
      </c>
      <c r="I19" s="91"/>
      <c r="J19" s="92" t="s">
        <v>24</v>
      </c>
      <c r="K19" s="93">
        <v>10</v>
      </c>
      <c r="L19" s="94" t="s">
        <v>181</v>
      </c>
      <c r="M19" s="95">
        <v>9</v>
      </c>
      <c r="N19" s="96">
        <v>25</v>
      </c>
      <c r="O19" s="97">
        <v>200</v>
      </c>
      <c r="P19" s="98"/>
      <c r="Q19" s="99">
        <v>632</v>
      </c>
      <c r="R19" s="100" t="str">
        <f t="shared" si="0"/>
        <v>Num Stems: 10, Ave Diam: 632mm</v>
      </c>
      <c r="S19" s="101" t="s">
        <v>66</v>
      </c>
      <c r="T19" s="102" t="s">
        <v>23</v>
      </c>
      <c r="U19" s="103" t="s">
        <v>182</v>
      </c>
      <c r="W19" s="104" t="s">
        <v>183</v>
      </c>
      <c r="X19" s="105" t="s">
        <v>184</v>
      </c>
      <c r="Y19" s="106" t="s">
        <v>123</v>
      </c>
      <c r="Z19" s="108"/>
      <c r="AB19" s="109">
        <v>3</v>
      </c>
      <c r="AC19" s="110">
        <v>4</v>
      </c>
      <c r="AD19" s="111">
        <v>3</v>
      </c>
      <c r="AE19" s="112">
        <v>3</v>
      </c>
      <c r="AF19" s="113" t="s">
        <v>185</v>
      </c>
      <c r="AH19" s="114">
        <v>4</v>
      </c>
      <c r="AI19" s="115">
        <v>2</v>
      </c>
      <c r="AJ19" s="116" t="s">
        <v>38</v>
      </c>
      <c r="AK19" s="117" t="s">
        <v>186</v>
      </c>
      <c r="AM19" s="118">
        <v>0</v>
      </c>
      <c r="AN19" s="119" t="s">
        <v>187</v>
      </c>
      <c r="AO19" s="120" t="s">
        <v>188</v>
      </c>
      <c r="AQ19" s="121" t="s">
        <v>189</v>
      </c>
      <c r="AR19" s="122">
        <v>428266.95</v>
      </c>
      <c r="AS19" s="123">
        <v>399404.1</v>
      </c>
      <c r="AT19" s="124" t="s">
        <v>190</v>
      </c>
      <c r="AU19" s="125" t="s">
        <v>191</v>
      </c>
      <c r="AV19" s="126" t="s">
        <v>192</v>
      </c>
      <c r="AW19" s="127" t="str">
        <f t="shared" si="1"/>
        <v>T005</v>
      </c>
      <c r="AX19" s="128">
        <v>106.6</v>
      </c>
      <c r="AY19" s="129">
        <v>42.05</v>
      </c>
      <c r="BA19" s="130" t="s">
        <v>64</v>
      </c>
      <c r="BB19" s="131" t="s">
        <v>134</v>
      </c>
      <c r="BC19" s="132" t="s">
        <v>135</v>
      </c>
      <c r="BE19" s="133" t="s">
        <v>99</v>
      </c>
      <c r="BF19" s="134" t="s">
        <v>99</v>
      </c>
      <c r="BG19" s="135" t="s">
        <v>102</v>
      </c>
      <c r="BH19" s="136" t="s">
        <v>136</v>
      </c>
    </row>
    <row r="20" spans="2:60" ht="115.2" x14ac:dyDescent="0.3">
      <c r="B20" s="84" t="s">
        <v>193</v>
      </c>
      <c r="C20" s="85"/>
      <c r="D20" s="86" t="s">
        <v>111</v>
      </c>
      <c r="E20" s="87" t="s">
        <v>74</v>
      </c>
      <c r="F20" s="88" t="s">
        <v>107</v>
      </c>
      <c r="G20" s="89"/>
      <c r="H20" s="90" t="s">
        <v>138</v>
      </c>
      <c r="I20" s="91"/>
      <c r="J20" s="92" t="s">
        <v>97</v>
      </c>
      <c r="K20" s="93">
        <v>1</v>
      </c>
      <c r="L20" s="94" t="s">
        <v>97</v>
      </c>
      <c r="M20" s="95">
        <v>7</v>
      </c>
      <c r="N20" s="96">
        <v>24</v>
      </c>
      <c r="O20" s="97">
        <v>200</v>
      </c>
      <c r="P20" s="98"/>
      <c r="Q20" s="99">
        <v>200</v>
      </c>
      <c r="R20" s="100" t="str">
        <f t="shared" si="0"/>
        <v>Num Stems: 1, Ave Diam: 200mm</v>
      </c>
      <c r="S20" s="101" t="s">
        <v>66</v>
      </c>
      <c r="T20" s="102" t="s">
        <v>70</v>
      </c>
      <c r="U20" s="103" t="s">
        <v>194</v>
      </c>
      <c r="W20" s="104" t="s">
        <v>195</v>
      </c>
      <c r="X20" s="105" t="s">
        <v>196</v>
      </c>
      <c r="Y20" s="106" t="s">
        <v>123</v>
      </c>
      <c r="Z20" s="108"/>
      <c r="AB20" s="109">
        <v>1</v>
      </c>
      <c r="AC20" s="110">
        <v>4</v>
      </c>
      <c r="AD20" s="111">
        <v>3</v>
      </c>
      <c r="AE20" s="112">
        <v>3</v>
      </c>
      <c r="AF20" s="113" t="s">
        <v>197</v>
      </c>
      <c r="AH20" s="114">
        <v>2</v>
      </c>
      <c r="AI20" s="115">
        <v>2</v>
      </c>
      <c r="AJ20" s="116" t="s">
        <v>198</v>
      </c>
      <c r="AK20" s="117" t="s">
        <v>199</v>
      </c>
      <c r="AM20" s="118">
        <v>2.4</v>
      </c>
      <c r="AN20" s="119" t="s">
        <v>147</v>
      </c>
      <c r="AO20" s="120" t="s">
        <v>148</v>
      </c>
      <c r="AQ20" s="121" t="s">
        <v>200</v>
      </c>
      <c r="AR20" s="122">
        <v>428261.57</v>
      </c>
      <c r="AS20" s="123">
        <v>399410.48</v>
      </c>
      <c r="AT20" s="124" t="s">
        <v>201</v>
      </c>
      <c r="AU20" s="125" t="s">
        <v>202</v>
      </c>
      <c r="AV20" s="126" t="s">
        <v>203</v>
      </c>
      <c r="AW20" s="127" t="str">
        <f t="shared" si="1"/>
        <v>T006</v>
      </c>
      <c r="AX20" s="128">
        <v>0</v>
      </c>
      <c r="AY20" s="129">
        <v>0</v>
      </c>
      <c r="BA20" s="130" t="s">
        <v>64</v>
      </c>
      <c r="BB20" s="131" t="s">
        <v>134</v>
      </c>
      <c r="BC20" s="132" t="s">
        <v>135</v>
      </c>
      <c r="BE20" s="133" t="s">
        <v>100</v>
      </c>
      <c r="BF20" s="134" t="s">
        <v>99</v>
      </c>
      <c r="BG20" s="135" t="s">
        <v>101</v>
      </c>
      <c r="BH20" s="136" t="s">
        <v>204</v>
      </c>
    </row>
    <row r="21" spans="2:60" ht="115.2" x14ac:dyDescent="0.3">
      <c r="B21" s="84" t="s">
        <v>193</v>
      </c>
      <c r="C21" s="85"/>
      <c r="D21" s="86" t="s">
        <v>111</v>
      </c>
      <c r="E21" s="87" t="s">
        <v>74</v>
      </c>
      <c r="F21" s="88" t="s">
        <v>107</v>
      </c>
      <c r="G21" s="89"/>
      <c r="H21" s="90" t="s">
        <v>206</v>
      </c>
      <c r="I21" s="91"/>
      <c r="J21" s="92" t="s">
        <v>97</v>
      </c>
      <c r="K21" s="93">
        <v>1</v>
      </c>
      <c r="L21" s="94" t="s">
        <v>97</v>
      </c>
      <c r="M21" s="95">
        <v>7</v>
      </c>
      <c r="N21" s="96">
        <v>24</v>
      </c>
      <c r="O21" s="97">
        <v>200</v>
      </c>
      <c r="P21" s="98"/>
      <c r="Q21" s="99">
        <v>200</v>
      </c>
      <c r="R21" s="100" t="str">
        <f t="shared" si="0"/>
        <v>Num Stems: 1, Ave Diam: 200mm</v>
      </c>
      <c r="S21" s="101" t="s">
        <v>66</v>
      </c>
      <c r="T21" s="102" t="s">
        <v>70</v>
      </c>
      <c r="U21" s="103" t="s">
        <v>194</v>
      </c>
      <c r="W21" s="104" t="s">
        <v>195</v>
      </c>
      <c r="X21" s="105" t="s">
        <v>196</v>
      </c>
      <c r="Y21" s="106" t="s">
        <v>123</v>
      </c>
      <c r="Z21" s="108"/>
      <c r="AB21" s="109">
        <v>1</v>
      </c>
      <c r="AC21" s="110">
        <v>4</v>
      </c>
      <c r="AD21" s="111">
        <v>3</v>
      </c>
      <c r="AE21" s="112">
        <v>3</v>
      </c>
      <c r="AF21" s="113" t="s">
        <v>197</v>
      </c>
      <c r="AH21" s="114">
        <v>2</v>
      </c>
      <c r="AI21" s="115">
        <v>2</v>
      </c>
      <c r="AJ21" s="116" t="s">
        <v>198</v>
      </c>
      <c r="AK21" s="117" t="s">
        <v>199</v>
      </c>
      <c r="AM21" s="118">
        <v>2.4</v>
      </c>
      <c r="AN21" s="119" t="s">
        <v>147</v>
      </c>
      <c r="AO21" s="120" t="s">
        <v>148</v>
      </c>
      <c r="AQ21" s="121" t="s">
        <v>200</v>
      </c>
      <c r="AR21" s="122">
        <v>428261.57</v>
      </c>
      <c r="AS21" s="123">
        <v>399410.48</v>
      </c>
      <c r="AT21" s="124" t="s">
        <v>201</v>
      </c>
      <c r="AU21" s="125" t="s">
        <v>202</v>
      </c>
      <c r="AV21" s="126" t="s">
        <v>203</v>
      </c>
      <c r="AW21" s="127" t="str">
        <f t="shared" si="1"/>
        <v>T006</v>
      </c>
      <c r="AX21" s="128">
        <v>0</v>
      </c>
      <c r="AY21" s="129">
        <v>0</v>
      </c>
      <c r="BA21" s="130" t="s">
        <v>64</v>
      </c>
      <c r="BB21" s="131" t="s">
        <v>134</v>
      </c>
      <c r="BC21" s="132" t="s">
        <v>135</v>
      </c>
      <c r="BE21" s="133" t="s">
        <v>100</v>
      </c>
      <c r="BF21" s="134" t="s">
        <v>99</v>
      </c>
      <c r="BG21" s="135" t="s">
        <v>101</v>
      </c>
      <c r="BH21" s="136" t="s">
        <v>204</v>
      </c>
    </row>
    <row r="22" spans="2:60" ht="115.2" x14ac:dyDescent="0.3">
      <c r="B22" s="84" t="s">
        <v>193</v>
      </c>
      <c r="C22" s="85"/>
      <c r="D22" s="86" t="s">
        <v>111</v>
      </c>
      <c r="E22" s="87" t="s">
        <v>74</v>
      </c>
      <c r="F22" s="88" t="s">
        <v>107</v>
      </c>
      <c r="G22" s="89"/>
      <c r="H22" s="90" t="s">
        <v>207</v>
      </c>
      <c r="I22" s="91"/>
      <c r="J22" s="92" t="s">
        <v>97</v>
      </c>
      <c r="K22" s="93">
        <v>1</v>
      </c>
      <c r="L22" s="94" t="s">
        <v>97</v>
      </c>
      <c r="M22" s="95">
        <v>7</v>
      </c>
      <c r="N22" s="96">
        <v>24</v>
      </c>
      <c r="O22" s="97">
        <v>200</v>
      </c>
      <c r="P22" s="98"/>
      <c r="Q22" s="99">
        <v>200</v>
      </c>
      <c r="R22" s="100" t="str">
        <f t="shared" si="0"/>
        <v>Num Stems: 1, Ave Diam: 200mm</v>
      </c>
      <c r="S22" s="101" t="s">
        <v>66</v>
      </c>
      <c r="T22" s="102" t="s">
        <v>70</v>
      </c>
      <c r="U22" s="103" t="s">
        <v>194</v>
      </c>
      <c r="W22" s="104" t="s">
        <v>195</v>
      </c>
      <c r="X22" s="105" t="s">
        <v>196</v>
      </c>
      <c r="Y22" s="106" t="s">
        <v>123</v>
      </c>
      <c r="Z22" s="108"/>
      <c r="AB22" s="109">
        <v>1</v>
      </c>
      <c r="AC22" s="110">
        <v>4</v>
      </c>
      <c r="AD22" s="111">
        <v>3</v>
      </c>
      <c r="AE22" s="112">
        <v>3</v>
      </c>
      <c r="AF22" s="113" t="s">
        <v>197</v>
      </c>
      <c r="AH22" s="114">
        <v>2</v>
      </c>
      <c r="AI22" s="115">
        <v>2</v>
      </c>
      <c r="AJ22" s="116" t="s">
        <v>198</v>
      </c>
      <c r="AK22" s="117" t="s">
        <v>199</v>
      </c>
      <c r="AM22" s="118">
        <v>2.4</v>
      </c>
      <c r="AN22" s="119" t="s">
        <v>147</v>
      </c>
      <c r="AO22" s="120" t="s">
        <v>148</v>
      </c>
      <c r="AQ22" s="121" t="s">
        <v>200</v>
      </c>
      <c r="AR22" s="122">
        <v>428261.57</v>
      </c>
      <c r="AS22" s="123">
        <v>399410.48</v>
      </c>
      <c r="AT22" s="124" t="s">
        <v>201</v>
      </c>
      <c r="AU22" s="125" t="s">
        <v>202</v>
      </c>
      <c r="AV22" s="126" t="s">
        <v>203</v>
      </c>
      <c r="AW22" s="127" t="str">
        <f t="shared" si="1"/>
        <v>T006</v>
      </c>
      <c r="AX22" s="128">
        <v>0</v>
      </c>
      <c r="AY22" s="129">
        <v>0</v>
      </c>
      <c r="BA22" s="130" t="s">
        <v>64</v>
      </c>
      <c r="BB22" s="131" t="s">
        <v>134</v>
      </c>
      <c r="BC22" s="132" t="s">
        <v>135</v>
      </c>
      <c r="BE22" s="133" t="s">
        <v>100</v>
      </c>
      <c r="BF22" s="134" t="s">
        <v>99</v>
      </c>
      <c r="BG22" s="135" t="s">
        <v>101</v>
      </c>
      <c r="BH22" s="136" t="s">
        <v>204</v>
      </c>
    </row>
    <row r="23" spans="2:60" ht="115.2" x14ac:dyDescent="0.3">
      <c r="B23" s="84" t="s">
        <v>208</v>
      </c>
      <c r="C23" s="85"/>
      <c r="D23" s="86" t="s">
        <v>111</v>
      </c>
      <c r="E23" s="87" t="s">
        <v>74</v>
      </c>
      <c r="F23" s="88" t="s">
        <v>107</v>
      </c>
      <c r="G23" s="89"/>
      <c r="H23" s="90" t="s">
        <v>138</v>
      </c>
      <c r="I23" s="91"/>
      <c r="J23" s="92" t="s">
        <v>97</v>
      </c>
      <c r="K23" s="93">
        <v>2</v>
      </c>
      <c r="L23" s="94" t="s">
        <v>209</v>
      </c>
      <c r="M23" s="95">
        <v>7</v>
      </c>
      <c r="N23" s="96">
        <v>24</v>
      </c>
      <c r="O23" s="97">
        <v>400</v>
      </c>
      <c r="P23" s="98"/>
      <c r="Q23" s="99">
        <v>566</v>
      </c>
      <c r="R23" s="100" t="str">
        <f t="shared" si="0"/>
        <v>Num Stems: 2, Ave Diam: 566mm</v>
      </c>
      <c r="S23" s="101" t="s">
        <v>66</v>
      </c>
      <c r="T23" s="102" t="s">
        <v>70</v>
      </c>
      <c r="U23" s="103" t="s">
        <v>210</v>
      </c>
      <c r="W23" s="104" t="s">
        <v>211</v>
      </c>
      <c r="X23" s="105" t="s">
        <v>196</v>
      </c>
      <c r="Y23" s="106" t="s">
        <v>123</v>
      </c>
      <c r="Z23" s="108"/>
      <c r="AB23" s="109">
        <v>3</v>
      </c>
      <c r="AC23" s="110">
        <v>4</v>
      </c>
      <c r="AD23" s="111">
        <v>2</v>
      </c>
      <c r="AE23" s="112">
        <v>4</v>
      </c>
      <c r="AF23" s="113" t="s">
        <v>212</v>
      </c>
      <c r="AH23" s="114">
        <v>2</v>
      </c>
      <c r="AI23" s="115">
        <v>2</v>
      </c>
      <c r="AJ23" s="116" t="s">
        <v>198</v>
      </c>
      <c r="AK23" s="117" t="s">
        <v>199</v>
      </c>
      <c r="AM23" s="118">
        <v>6.7919999999999998</v>
      </c>
      <c r="AN23" s="119" t="s">
        <v>213</v>
      </c>
      <c r="AO23" s="120" t="s">
        <v>214</v>
      </c>
      <c r="AQ23" s="121" t="s">
        <v>215</v>
      </c>
      <c r="AR23" s="122">
        <v>428260.74</v>
      </c>
      <c r="AS23" s="123">
        <v>399411.81</v>
      </c>
      <c r="AT23" s="124" t="s">
        <v>216</v>
      </c>
      <c r="AU23" s="125" t="s">
        <v>217</v>
      </c>
      <c r="AV23" s="126" t="s">
        <v>218</v>
      </c>
      <c r="AW23" s="127" t="str">
        <f t="shared" si="1"/>
        <v>T007</v>
      </c>
      <c r="AX23" s="128">
        <v>0</v>
      </c>
      <c r="AY23" s="129">
        <v>0</v>
      </c>
      <c r="BA23" s="130" t="s">
        <v>64</v>
      </c>
      <c r="BB23" s="131" t="s">
        <v>134</v>
      </c>
      <c r="BC23" s="132" t="s">
        <v>135</v>
      </c>
      <c r="BE23" s="133" t="s">
        <v>99</v>
      </c>
      <c r="BF23" s="134" t="s">
        <v>99</v>
      </c>
      <c r="BG23" s="135" t="s">
        <v>101</v>
      </c>
      <c r="BH23" s="136" t="s">
        <v>219</v>
      </c>
    </row>
    <row r="24" spans="2:60" ht="115.2" x14ac:dyDescent="0.3">
      <c r="B24" s="84" t="s">
        <v>208</v>
      </c>
      <c r="C24" s="85"/>
      <c r="D24" s="86" t="s">
        <v>111</v>
      </c>
      <c r="E24" s="87" t="s">
        <v>74</v>
      </c>
      <c r="F24" s="88" t="s">
        <v>107</v>
      </c>
      <c r="G24" s="89"/>
      <c r="H24" s="90" t="s">
        <v>207</v>
      </c>
      <c r="I24" s="91"/>
      <c r="J24" s="92" t="s">
        <v>97</v>
      </c>
      <c r="K24" s="93">
        <v>2</v>
      </c>
      <c r="L24" s="94" t="s">
        <v>209</v>
      </c>
      <c r="M24" s="95">
        <v>7</v>
      </c>
      <c r="N24" s="96">
        <v>24</v>
      </c>
      <c r="O24" s="97">
        <v>400</v>
      </c>
      <c r="P24" s="98"/>
      <c r="Q24" s="99">
        <v>566</v>
      </c>
      <c r="R24" s="100" t="str">
        <f t="shared" si="0"/>
        <v>Num Stems: 2, Ave Diam: 566mm</v>
      </c>
      <c r="S24" s="101" t="s">
        <v>66</v>
      </c>
      <c r="T24" s="102" t="s">
        <v>70</v>
      </c>
      <c r="U24" s="103" t="s">
        <v>210</v>
      </c>
      <c r="W24" s="104" t="s">
        <v>211</v>
      </c>
      <c r="X24" s="105" t="s">
        <v>196</v>
      </c>
      <c r="Y24" s="106" t="s">
        <v>123</v>
      </c>
      <c r="Z24" s="108"/>
      <c r="AB24" s="109">
        <v>3</v>
      </c>
      <c r="AC24" s="110">
        <v>4</v>
      </c>
      <c r="AD24" s="111">
        <v>2</v>
      </c>
      <c r="AE24" s="112">
        <v>4</v>
      </c>
      <c r="AF24" s="113" t="s">
        <v>212</v>
      </c>
      <c r="AH24" s="114">
        <v>2</v>
      </c>
      <c r="AI24" s="115">
        <v>2</v>
      </c>
      <c r="AJ24" s="116" t="s">
        <v>198</v>
      </c>
      <c r="AK24" s="117" t="s">
        <v>199</v>
      </c>
      <c r="AM24" s="118">
        <v>6.7919999999999998</v>
      </c>
      <c r="AN24" s="119" t="s">
        <v>213</v>
      </c>
      <c r="AO24" s="120" t="s">
        <v>214</v>
      </c>
      <c r="AQ24" s="121" t="s">
        <v>215</v>
      </c>
      <c r="AR24" s="122">
        <v>428260.74</v>
      </c>
      <c r="AS24" s="123">
        <v>399411.81</v>
      </c>
      <c r="AT24" s="124" t="s">
        <v>216</v>
      </c>
      <c r="AU24" s="125" t="s">
        <v>217</v>
      </c>
      <c r="AV24" s="126" t="s">
        <v>218</v>
      </c>
      <c r="AW24" s="127" t="str">
        <f t="shared" si="1"/>
        <v>T007</v>
      </c>
      <c r="AX24" s="128">
        <v>0</v>
      </c>
      <c r="AY24" s="129">
        <v>0</v>
      </c>
      <c r="BA24" s="130" t="s">
        <v>64</v>
      </c>
      <c r="BB24" s="131" t="s">
        <v>134</v>
      </c>
      <c r="BC24" s="132" t="s">
        <v>135</v>
      </c>
      <c r="BE24" s="133" t="s">
        <v>99</v>
      </c>
      <c r="BF24" s="134" t="s">
        <v>99</v>
      </c>
      <c r="BG24" s="135" t="s">
        <v>101</v>
      </c>
      <c r="BH24" s="136" t="s">
        <v>219</v>
      </c>
    </row>
    <row r="25" spans="2:60" ht="115.2" x14ac:dyDescent="0.3">
      <c r="B25" s="84" t="s">
        <v>208</v>
      </c>
      <c r="C25" s="85"/>
      <c r="D25" s="86" t="s">
        <v>111</v>
      </c>
      <c r="E25" s="87" t="s">
        <v>74</v>
      </c>
      <c r="F25" s="88" t="s">
        <v>107</v>
      </c>
      <c r="G25" s="89"/>
      <c r="H25" s="90" t="s">
        <v>221</v>
      </c>
      <c r="I25" s="91"/>
      <c r="J25" s="92" t="s">
        <v>97</v>
      </c>
      <c r="K25" s="93">
        <v>2</v>
      </c>
      <c r="L25" s="94" t="s">
        <v>209</v>
      </c>
      <c r="M25" s="95">
        <v>7</v>
      </c>
      <c r="N25" s="96">
        <v>24</v>
      </c>
      <c r="O25" s="97">
        <v>400</v>
      </c>
      <c r="P25" s="98"/>
      <c r="Q25" s="99">
        <v>566</v>
      </c>
      <c r="R25" s="100" t="str">
        <f t="shared" si="0"/>
        <v>Num Stems: 2, Ave Diam: 566mm</v>
      </c>
      <c r="S25" s="101" t="s">
        <v>66</v>
      </c>
      <c r="T25" s="102" t="s">
        <v>70</v>
      </c>
      <c r="U25" s="103" t="s">
        <v>210</v>
      </c>
      <c r="W25" s="104" t="s">
        <v>211</v>
      </c>
      <c r="X25" s="105" t="s">
        <v>196</v>
      </c>
      <c r="Y25" s="106" t="s">
        <v>123</v>
      </c>
      <c r="Z25" s="108"/>
      <c r="AB25" s="109">
        <v>3</v>
      </c>
      <c r="AC25" s="110">
        <v>4</v>
      </c>
      <c r="AD25" s="111">
        <v>2</v>
      </c>
      <c r="AE25" s="112">
        <v>4</v>
      </c>
      <c r="AF25" s="113" t="s">
        <v>212</v>
      </c>
      <c r="AH25" s="114">
        <v>2</v>
      </c>
      <c r="AI25" s="115">
        <v>2</v>
      </c>
      <c r="AJ25" s="116" t="s">
        <v>198</v>
      </c>
      <c r="AK25" s="117" t="s">
        <v>199</v>
      </c>
      <c r="AM25" s="118">
        <v>6.7919999999999998</v>
      </c>
      <c r="AN25" s="119" t="s">
        <v>213</v>
      </c>
      <c r="AO25" s="120" t="s">
        <v>214</v>
      </c>
      <c r="AQ25" s="121" t="s">
        <v>215</v>
      </c>
      <c r="AR25" s="122">
        <v>428260.74</v>
      </c>
      <c r="AS25" s="123">
        <v>399411.81</v>
      </c>
      <c r="AT25" s="124" t="s">
        <v>216</v>
      </c>
      <c r="AU25" s="125" t="s">
        <v>217</v>
      </c>
      <c r="AV25" s="126" t="s">
        <v>218</v>
      </c>
      <c r="AW25" s="127" t="str">
        <f t="shared" si="1"/>
        <v>T007</v>
      </c>
      <c r="AX25" s="128">
        <v>0</v>
      </c>
      <c r="AY25" s="129">
        <v>0</v>
      </c>
      <c r="BA25" s="130" t="s">
        <v>64</v>
      </c>
      <c r="BB25" s="131" t="s">
        <v>134</v>
      </c>
      <c r="BC25" s="132" t="s">
        <v>135</v>
      </c>
      <c r="BE25" s="133" t="s">
        <v>99</v>
      </c>
      <c r="BF25" s="134" t="s">
        <v>99</v>
      </c>
      <c r="BG25" s="135" t="s">
        <v>101</v>
      </c>
      <c r="BH25" s="136" t="s">
        <v>219</v>
      </c>
    </row>
    <row r="26" spans="2:60" ht="115.2" x14ac:dyDescent="0.3">
      <c r="B26" s="84" t="s">
        <v>222</v>
      </c>
      <c r="C26" s="85"/>
      <c r="D26" s="86" t="s">
        <v>110</v>
      </c>
      <c r="E26" s="87" t="s">
        <v>71</v>
      </c>
      <c r="F26" s="88" t="s">
        <v>104</v>
      </c>
      <c r="G26" s="89"/>
      <c r="H26" s="90" t="s">
        <v>138</v>
      </c>
      <c r="I26" s="91"/>
      <c r="J26" s="92" t="s">
        <v>97</v>
      </c>
      <c r="K26" s="93">
        <v>1</v>
      </c>
      <c r="L26" s="94" t="s">
        <v>97</v>
      </c>
      <c r="M26" s="95">
        <v>10</v>
      </c>
      <c r="N26" s="96">
        <v>23</v>
      </c>
      <c r="O26" s="97">
        <v>300</v>
      </c>
      <c r="P26" s="98"/>
      <c r="Q26" s="99">
        <v>300</v>
      </c>
      <c r="R26" s="100" t="str">
        <f t="shared" si="0"/>
        <v>Num Stems: 1, Ave Diam: 300mm</v>
      </c>
      <c r="S26" s="101" t="s">
        <v>67</v>
      </c>
      <c r="T26" s="102" t="s">
        <v>70</v>
      </c>
      <c r="U26" s="103" t="s">
        <v>223</v>
      </c>
      <c r="W26" s="104"/>
      <c r="X26" s="105" t="s">
        <v>224</v>
      </c>
      <c r="Y26" s="107" t="s">
        <v>143</v>
      </c>
      <c r="Z26" s="108"/>
      <c r="AB26" s="109">
        <v>3</v>
      </c>
      <c r="AC26" s="110">
        <v>4</v>
      </c>
      <c r="AD26" s="111">
        <v>2</v>
      </c>
      <c r="AE26" s="112">
        <v>3</v>
      </c>
      <c r="AF26" s="113" t="s">
        <v>225</v>
      </c>
      <c r="AH26" s="114">
        <v>3</v>
      </c>
      <c r="AI26" s="115">
        <v>3</v>
      </c>
      <c r="AJ26" s="116" t="s">
        <v>226</v>
      </c>
      <c r="AK26" s="117" t="s">
        <v>227</v>
      </c>
      <c r="AM26" s="118">
        <v>3.6</v>
      </c>
      <c r="AN26" s="119" t="s">
        <v>228</v>
      </c>
      <c r="AO26" s="120" t="s">
        <v>229</v>
      </c>
      <c r="AQ26" s="121" t="s">
        <v>230</v>
      </c>
      <c r="AR26" s="122">
        <v>428256.69</v>
      </c>
      <c r="AS26" s="123">
        <v>399414.2</v>
      </c>
      <c r="AT26" s="124" t="s">
        <v>231</v>
      </c>
      <c r="AU26" s="125" t="s">
        <v>232</v>
      </c>
      <c r="AV26" s="126" t="s">
        <v>233</v>
      </c>
      <c r="AW26" s="127" t="str">
        <f t="shared" si="1"/>
        <v>T008</v>
      </c>
      <c r="AX26" s="128">
        <v>0</v>
      </c>
      <c r="AY26" s="129">
        <v>0</v>
      </c>
      <c r="BA26" s="130" t="s">
        <v>64</v>
      </c>
      <c r="BB26" s="131" t="s">
        <v>134</v>
      </c>
      <c r="BC26" s="132" t="s">
        <v>135</v>
      </c>
      <c r="BE26" s="133" t="s">
        <v>99</v>
      </c>
      <c r="BF26" s="134" t="s">
        <v>99</v>
      </c>
      <c r="BG26" s="135" t="s">
        <v>102</v>
      </c>
      <c r="BH26" s="136" t="s">
        <v>136</v>
      </c>
    </row>
    <row r="27" spans="2:60" ht="115.2" x14ac:dyDescent="0.3">
      <c r="B27" s="84" t="s">
        <v>222</v>
      </c>
      <c r="C27" s="85"/>
      <c r="D27" s="86" t="s">
        <v>110</v>
      </c>
      <c r="E27" s="87" t="s">
        <v>71</v>
      </c>
      <c r="F27" s="88" t="s">
        <v>104</v>
      </c>
      <c r="G27" s="89"/>
      <c r="H27" s="90" t="s">
        <v>138</v>
      </c>
      <c r="I27" s="91"/>
      <c r="J27" s="92" t="s">
        <v>97</v>
      </c>
      <c r="K27" s="93">
        <v>1</v>
      </c>
      <c r="L27" s="94" t="s">
        <v>97</v>
      </c>
      <c r="M27" s="95">
        <v>10</v>
      </c>
      <c r="N27" s="96">
        <v>23</v>
      </c>
      <c r="O27" s="97">
        <v>300</v>
      </c>
      <c r="P27" s="98"/>
      <c r="Q27" s="99">
        <v>300</v>
      </c>
      <c r="R27" s="100" t="str">
        <f t="shared" si="0"/>
        <v>Num Stems: 1, Ave Diam: 300mm</v>
      </c>
      <c r="S27" s="101" t="s">
        <v>67</v>
      </c>
      <c r="T27" s="102" t="s">
        <v>70</v>
      </c>
      <c r="U27" s="103" t="s">
        <v>223</v>
      </c>
      <c r="W27" s="104"/>
      <c r="X27" s="105" t="s">
        <v>224</v>
      </c>
      <c r="Y27" s="107" t="s">
        <v>143</v>
      </c>
      <c r="Z27" s="108"/>
      <c r="AB27" s="109">
        <v>3</v>
      </c>
      <c r="AC27" s="110">
        <v>4</v>
      </c>
      <c r="AD27" s="111">
        <v>2</v>
      </c>
      <c r="AE27" s="112">
        <v>3</v>
      </c>
      <c r="AF27" s="113" t="s">
        <v>225</v>
      </c>
      <c r="AH27" s="114">
        <v>3</v>
      </c>
      <c r="AI27" s="115">
        <v>3</v>
      </c>
      <c r="AJ27" s="116" t="s">
        <v>226</v>
      </c>
      <c r="AK27" s="117" t="s">
        <v>227</v>
      </c>
      <c r="AM27" s="118">
        <v>3.6</v>
      </c>
      <c r="AN27" s="119" t="s">
        <v>228</v>
      </c>
      <c r="AO27" s="120" t="s">
        <v>229</v>
      </c>
      <c r="AQ27" s="121" t="s">
        <v>230</v>
      </c>
      <c r="AR27" s="122">
        <v>428256.69</v>
      </c>
      <c r="AS27" s="123">
        <v>399414.2</v>
      </c>
      <c r="AT27" s="124" t="s">
        <v>231</v>
      </c>
      <c r="AU27" s="125" t="s">
        <v>232</v>
      </c>
      <c r="AV27" s="126" t="s">
        <v>233</v>
      </c>
      <c r="AW27" s="127" t="str">
        <f t="shared" si="1"/>
        <v>T008</v>
      </c>
      <c r="AX27" s="128">
        <v>0</v>
      </c>
      <c r="AY27" s="129">
        <v>0</v>
      </c>
      <c r="BA27" s="130" t="s">
        <v>64</v>
      </c>
      <c r="BB27" s="131" t="s">
        <v>134</v>
      </c>
      <c r="BC27" s="132" t="s">
        <v>135</v>
      </c>
      <c r="BE27" s="133" t="s">
        <v>99</v>
      </c>
      <c r="BF27" s="134" t="s">
        <v>99</v>
      </c>
      <c r="BG27" s="135" t="s">
        <v>102</v>
      </c>
      <c r="BH27" s="136" t="s">
        <v>136</v>
      </c>
    </row>
    <row r="28" spans="2:60" ht="115.2" x14ac:dyDescent="0.3">
      <c r="B28" s="84" t="s">
        <v>222</v>
      </c>
      <c r="C28" s="85"/>
      <c r="D28" s="86" t="s">
        <v>110</v>
      </c>
      <c r="E28" s="87" t="s">
        <v>71</v>
      </c>
      <c r="F28" s="88" t="s">
        <v>104</v>
      </c>
      <c r="G28" s="89"/>
      <c r="H28" s="90" t="s">
        <v>138</v>
      </c>
      <c r="I28" s="91"/>
      <c r="J28" s="92" t="s">
        <v>97</v>
      </c>
      <c r="K28" s="93">
        <v>1</v>
      </c>
      <c r="L28" s="94" t="s">
        <v>97</v>
      </c>
      <c r="M28" s="95">
        <v>10</v>
      </c>
      <c r="N28" s="96">
        <v>23</v>
      </c>
      <c r="O28" s="97">
        <v>300</v>
      </c>
      <c r="P28" s="98"/>
      <c r="Q28" s="99">
        <v>300</v>
      </c>
      <c r="R28" s="100" t="str">
        <f t="shared" si="0"/>
        <v>Num Stems: 1, Ave Diam: 300mm</v>
      </c>
      <c r="S28" s="101" t="s">
        <v>67</v>
      </c>
      <c r="T28" s="102" t="s">
        <v>70</v>
      </c>
      <c r="U28" s="103" t="s">
        <v>223</v>
      </c>
      <c r="W28" s="104"/>
      <c r="X28" s="105" t="s">
        <v>224</v>
      </c>
      <c r="Y28" s="107" t="s">
        <v>143</v>
      </c>
      <c r="Z28" s="108"/>
      <c r="AB28" s="109">
        <v>3</v>
      </c>
      <c r="AC28" s="110">
        <v>4</v>
      </c>
      <c r="AD28" s="111">
        <v>2</v>
      </c>
      <c r="AE28" s="112">
        <v>3</v>
      </c>
      <c r="AF28" s="113" t="s">
        <v>225</v>
      </c>
      <c r="AH28" s="114">
        <v>3</v>
      </c>
      <c r="AI28" s="115">
        <v>3</v>
      </c>
      <c r="AJ28" s="116" t="s">
        <v>226</v>
      </c>
      <c r="AK28" s="117" t="s">
        <v>227</v>
      </c>
      <c r="AM28" s="118">
        <v>3.6</v>
      </c>
      <c r="AN28" s="119" t="s">
        <v>228</v>
      </c>
      <c r="AO28" s="120" t="s">
        <v>229</v>
      </c>
      <c r="AQ28" s="121" t="s">
        <v>230</v>
      </c>
      <c r="AR28" s="122">
        <v>428256.69</v>
      </c>
      <c r="AS28" s="123">
        <v>399414.2</v>
      </c>
      <c r="AT28" s="124" t="s">
        <v>231</v>
      </c>
      <c r="AU28" s="125" t="s">
        <v>232</v>
      </c>
      <c r="AV28" s="126" t="s">
        <v>233</v>
      </c>
      <c r="AW28" s="127" t="str">
        <f t="shared" si="1"/>
        <v>T008</v>
      </c>
      <c r="AX28" s="128">
        <v>0</v>
      </c>
      <c r="AY28" s="129">
        <v>0</v>
      </c>
      <c r="BA28" s="130" t="s">
        <v>64</v>
      </c>
      <c r="BB28" s="131" t="s">
        <v>134</v>
      </c>
      <c r="BC28" s="132" t="s">
        <v>135</v>
      </c>
      <c r="BE28" s="133" t="s">
        <v>99</v>
      </c>
      <c r="BF28" s="134" t="s">
        <v>99</v>
      </c>
      <c r="BG28" s="135" t="s">
        <v>102</v>
      </c>
      <c r="BH28" s="136" t="s">
        <v>136</v>
      </c>
    </row>
    <row r="29" spans="2:60" ht="115.2" x14ac:dyDescent="0.3">
      <c r="B29" s="84" t="s">
        <v>234</v>
      </c>
      <c r="C29" s="85"/>
      <c r="D29" s="86" t="s">
        <v>113</v>
      </c>
      <c r="E29" s="87" t="s">
        <v>235</v>
      </c>
      <c r="F29" s="88" t="s">
        <v>236</v>
      </c>
      <c r="G29" s="89"/>
      <c r="H29" s="90" t="s">
        <v>138</v>
      </c>
      <c r="I29" s="91"/>
      <c r="J29" s="92" t="s">
        <v>24</v>
      </c>
      <c r="K29" s="93">
        <v>6</v>
      </c>
      <c r="L29" s="94" t="s">
        <v>237</v>
      </c>
      <c r="M29" s="95">
        <v>10</v>
      </c>
      <c r="N29" s="96">
        <v>14</v>
      </c>
      <c r="O29" s="97">
        <v>300</v>
      </c>
      <c r="P29" s="98"/>
      <c r="Q29" s="99">
        <v>735</v>
      </c>
      <c r="R29" s="100" t="str">
        <f t="shared" si="0"/>
        <v>Num Stems: 6, Ave Diam: 735mm</v>
      </c>
      <c r="S29" s="101" t="s">
        <v>66</v>
      </c>
      <c r="T29" s="102" t="s">
        <v>23</v>
      </c>
      <c r="U29" s="103" t="s">
        <v>238</v>
      </c>
      <c r="W29" s="104"/>
      <c r="X29" s="105" t="s">
        <v>239</v>
      </c>
      <c r="Y29" s="106" t="s">
        <v>123</v>
      </c>
      <c r="Z29" s="108"/>
      <c r="AB29" s="109">
        <v>3</v>
      </c>
      <c r="AC29" s="110">
        <v>4</v>
      </c>
      <c r="AD29" s="111">
        <v>3</v>
      </c>
      <c r="AE29" s="112">
        <v>4</v>
      </c>
      <c r="AF29" s="113" t="s">
        <v>240</v>
      </c>
      <c r="AH29" s="114">
        <v>4</v>
      </c>
      <c r="AI29" s="115">
        <v>4</v>
      </c>
      <c r="AJ29" s="116" t="s">
        <v>226</v>
      </c>
      <c r="AK29" s="117" t="s">
        <v>241</v>
      </c>
      <c r="AM29" s="118">
        <v>0</v>
      </c>
      <c r="AN29" s="119" t="s">
        <v>242</v>
      </c>
      <c r="AO29" s="120" t="s">
        <v>243</v>
      </c>
      <c r="AQ29" s="121" t="s">
        <v>244</v>
      </c>
      <c r="AR29" s="122">
        <v>428253.27</v>
      </c>
      <c r="AS29" s="123">
        <v>399419.75</v>
      </c>
      <c r="AT29" s="124" t="s">
        <v>245</v>
      </c>
      <c r="AU29" s="125" t="s">
        <v>246</v>
      </c>
      <c r="AV29" s="126" t="s">
        <v>247</v>
      </c>
      <c r="AW29" s="127" t="str">
        <f t="shared" si="1"/>
        <v>T009</v>
      </c>
      <c r="AX29" s="128">
        <v>73.5</v>
      </c>
      <c r="AY29" s="129">
        <v>32.07</v>
      </c>
      <c r="BA29" s="130" t="s">
        <v>64</v>
      </c>
      <c r="BB29" s="131" t="s">
        <v>134</v>
      </c>
      <c r="BC29" s="132" t="s">
        <v>135</v>
      </c>
      <c r="BE29" s="133" t="s">
        <v>99</v>
      </c>
      <c r="BF29" s="134" t="s">
        <v>99</v>
      </c>
      <c r="BG29" s="135" t="s">
        <v>102</v>
      </c>
      <c r="BH29" s="136" t="s">
        <v>136</v>
      </c>
    </row>
    <row r="30" spans="2:60" ht="115.2" x14ac:dyDescent="0.3">
      <c r="B30" s="84" t="s">
        <v>234</v>
      </c>
      <c r="C30" s="85"/>
      <c r="D30" s="86" t="s">
        <v>113</v>
      </c>
      <c r="E30" s="87" t="s">
        <v>235</v>
      </c>
      <c r="F30" s="88" t="s">
        <v>236</v>
      </c>
      <c r="G30" s="89"/>
      <c r="H30" s="90" t="s">
        <v>138</v>
      </c>
      <c r="I30" s="91"/>
      <c r="J30" s="92" t="s">
        <v>24</v>
      </c>
      <c r="K30" s="93">
        <v>6</v>
      </c>
      <c r="L30" s="94" t="s">
        <v>237</v>
      </c>
      <c r="M30" s="95">
        <v>10</v>
      </c>
      <c r="N30" s="96">
        <v>14</v>
      </c>
      <c r="O30" s="97">
        <v>300</v>
      </c>
      <c r="P30" s="98"/>
      <c r="Q30" s="99">
        <v>735</v>
      </c>
      <c r="R30" s="100" t="str">
        <f t="shared" si="0"/>
        <v>Num Stems: 6, Ave Diam: 735mm</v>
      </c>
      <c r="S30" s="101" t="s">
        <v>66</v>
      </c>
      <c r="T30" s="102" t="s">
        <v>23</v>
      </c>
      <c r="U30" s="103" t="s">
        <v>238</v>
      </c>
      <c r="W30" s="104"/>
      <c r="X30" s="105" t="s">
        <v>239</v>
      </c>
      <c r="Y30" s="106" t="s">
        <v>123</v>
      </c>
      <c r="Z30" s="108"/>
      <c r="AB30" s="109">
        <v>3</v>
      </c>
      <c r="AC30" s="110">
        <v>4</v>
      </c>
      <c r="AD30" s="111">
        <v>3</v>
      </c>
      <c r="AE30" s="112">
        <v>4</v>
      </c>
      <c r="AF30" s="113" t="s">
        <v>240</v>
      </c>
      <c r="AH30" s="114">
        <v>4</v>
      </c>
      <c r="AI30" s="115">
        <v>4</v>
      </c>
      <c r="AJ30" s="116" t="s">
        <v>226</v>
      </c>
      <c r="AK30" s="117" t="s">
        <v>241</v>
      </c>
      <c r="AM30" s="118">
        <v>0</v>
      </c>
      <c r="AN30" s="119" t="s">
        <v>242</v>
      </c>
      <c r="AO30" s="120" t="s">
        <v>243</v>
      </c>
      <c r="AQ30" s="121" t="s">
        <v>244</v>
      </c>
      <c r="AR30" s="122">
        <v>428253.27</v>
      </c>
      <c r="AS30" s="123">
        <v>399419.75</v>
      </c>
      <c r="AT30" s="124" t="s">
        <v>245</v>
      </c>
      <c r="AU30" s="125" t="s">
        <v>246</v>
      </c>
      <c r="AV30" s="126" t="s">
        <v>247</v>
      </c>
      <c r="AW30" s="127" t="str">
        <f t="shared" si="1"/>
        <v>T009</v>
      </c>
      <c r="AX30" s="128">
        <v>73.5</v>
      </c>
      <c r="AY30" s="129">
        <v>32.07</v>
      </c>
      <c r="BA30" s="130" t="s">
        <v>64</v>
      </c>
      <c r="BB30" s="131" t="s">
        <v>134</v>
      </c>
      <c r="BC30" s="132" t="s">
        <v>135</v>
      </c>
      <c r="BE30" s="133" t="s">
        <v>99</v>
      </c>
      <c r="BF30" s="134" t="s">
        <v>99</v>
      </c>
      <c r="BG30" s="135" t="s">
        <v>102</v>
      </c>
      <c r="BH30" s="136" t="s">
        <v>136</v>
      </c>
    </row>
    <row r="31" spans="2:60" ht="115.2" x14ac:dyDescent="0.3">
      <c r="B31" s="84" t="s">
        <v>234</v>
      </c>
      <c r="C31" s="85"/>
      <c r="D31" s="86" t="s">
        <v>113</v>
      </c>
      <c r="E31" s="87" t="s">
        <v>235</v>
      </c>
      <c r="F31" s="88" t="s">
        <v>236</v>
      </c>
      <c r="G31" s="89"/>
      <c r="H31" s="90" t="s">
        <v>138</v>
      </c>
      <c r="I31" s="91"/>
      <c r="J31" s="92" t="s">
        <v>24</v>
      </c>
      <c r="K31" s="93">
        <v>6</v>
      </c>
      <c r="L31" s="94" t="s">
        <v>237</v>
      </c>
      <c r="M31" s="95">
        <v>10</v>
      </c>
      <c r="N31" s="96">
        <v>14</v>
      </c>
      <c r="O31" s="97">
        <v>300</v>
      </c>
      <c r="P31" s="98"/>
      <c r="Q31" s="99">
        <v>735</v>
      </c>
      <c r="R31" s="100" t="str">
        <f t="shared" si="0"/>
        <v>Num Stems: 6, Ave Diam: 735mm</v>
      </c>
      <c r="S31" s="101" t="s">
        <v>66</v>
      </c>
      <c r="T31" s="102" t="s">
        <v>23</v>
      </c>
      <c r="U31" s="103" t="s">
        <v>238</v>
      </c>
      <c r="W31" s="104"/>
      <c r="X31" s="105" t="s">
        <v>239</v>
      </c>
      <c r="Y31" s="106" t="s">
        <v>123</v>
      </c>
      <c r="Z31" s="108"/>
      <c r="AB31" s="109">
        <v>3</v>
      </c>
      <c r="AC31" s="110">
        <v>4</v>
      </c>
      <c r="AD31" s="111">
        <v>3</v>
      </c>
      <c r="AE31" s="112">
        <v>4</v>
      </c>
      <c r="AF31" s="113" t="s">
        <v>240</v>
      </c>
      <c r="AH31" s="114">
        <v>4</v>
      </c>
      <c r="AI31" s="115">
        <v>4</v>
      </c>
      <c r="AJ31" s="116" t="s">
        <v>226</v>
      </c>
      <c r="AK31" s="117" t="s">
        <v>241</v>
      </c>
      <c r="AM31" s="118">
        <v>0</v>
      </c>
      <c r="AN31" s="119" t="s">
        <v>242</v>
      </c>
      <c r="AO31" s="120" t="s">
        <v>243</v>
      </c>
      <c r="AQ31" s="121" t="s">
        <v>244</v>
      </c>
      <c r="AR31" s="122">
        <v>428253.27</v>
      </c>
      <c r="AS31" s="123">
        <v>399419.75</v>
      </c>
      <c r="AT31" s="124" t="s">
        <v>245</v>
      </c>
      <c r="AU31" s="125" t="s">
        <v>246</v>
      </c>
      <c r="AV31" s="126" t="s">
        <v>247</v>
      </c>
      <c r="AW31" s="127" t="str">
        <f t="shared" si="1"/>
        <v>T009</v>
      </c>
      <c r="AX31" s="128">
        <v>73.5</v>
      </c>
      <c r="AY31" s="129">
        <v>32.07</v>
      </c>
      <c r="BA31" s="130" t="s">
        <v>64</v>
      </c>
      <c r="BB31" s="131" t="s">
        <v>134</v>
      </c>
      <c r="BC31" s="132" t="s">
        <v>135</v>
      </c>
      <c r="BE31" s="133" t="s">
        <v>99</v>
      </c>
      <c r="BF31" s="134" t="s">
        <v>99</v>
      </c>
      <c r="BG31" s="135" t="s">
        <v>102</v>
      </c>
      <c r="BH31" s="136" t="s">
        <v>136</v>
      </c>
    </row>
    <row r="32" spans="2:60" ht="115.2" x14ac:dyDescent="0.3">
      <c r="B32" s="84" t="s">
        <v>248</v>
      </c>
      <c r="C32" s="85"/>
      <c r="D32" s="86" t="s">
        <v>111</v>
      </c>
      <c r="E32" s="87" t="s">
        <v>74</v>
      </c>
      <c r="F32" s="88" t="s">
        <v>107</v>
      </c>
      <c r="G32" s="89"/>
      <c r="H32" s="90" t="s">
        <v>138</v>
      </c>
      <c r="I32" s="91"/>
      <c r="J32" s="92" t="s">
        <v>97</v>
      </c>
      <c r="K32" s="93">
        <v>2</v>
      </c>
      <c r="L32" s="94" t="s">
        <v>209</v>
      </c>
      <c r="M32" s="95">
        <v>5</v>
      </c>
      <c r="N32" s="96">
        <v>24</v>
      </c>
      <c r="O32" s="97">
        <v>200</v>
      </c>
      <c r="P32" s="98"/>
      <c r="Q32" s="99">
        <v>283</v>
      </c>
      <c r="R32" s="100" t="str">
        <f t="shared" si="0"/>
        <v>Num Stems: 2, Ave Diam: 283mm</v>
      </c>
      <c r="S32" s="101" t="s">
        <v>66</v>
      </c>
      <c r="T32" s="102" t="s">
        <v>69</v>
      </c>
      <c r="U32" s="103" t="s">
        <v>249</v>
      </c>
      <c r="W32" s="104" t="s">
        <v>250</v>
      </c>
      <c r="X32" s="105" t="s">
        <v>251</v>
      </c>
      <c r="Y32" s="107" t="s">
        <v>143</v>
      </c>
      <c r="Z32" s="108"/>
      <c r="AB32" s="109">
        <v>5</v>
      </c>
      <c r="AC32" s="110">
        <v>5</v>
      </c>
      <c r="AD32" s="111">
        <v>2</v>
      </c>
      <c r="AE32" s="112">
        <v>4</v>
      </c>
      <c r="AF32" s="113" t="s">
        <v>252</v>
      </c>
      <c r="AH32" s="114">
        <v>3</v>
      </c>
      <c r="AI32" s="115">
        <v>3</v>
      </c>
      <c r="AJ32" s="116" t="s">
        <v>226</v>
      </c>
      <c r="AK32" s="117" t="s">
        <v>227</v>
      </c>
      <c r="AM32" s="118">
        <v>3.3959999999999999</v>
      </c>
      <c r="AN32" s="119" t="s">
        <v>253</v>
      </c>
      <c r="AO32" s="120" t="s">
        <v>254</v>
      </c>
      <c r="AQ32" s="121" t="s">
        <v>255</v>
      </c>
      <c r="AR32" s="122">
        <v>428247.88</v>
      </c>
      <c r="AS32" s="123">
        <v>399423.16</v>
      </c>
      <c r="AT32" s="124" t="s">
        <v>256</v>
      </c>
      <c r="AU32" s="125" t="s">
        <v>257</v>
      </c>
      <c r="AV32" s="126" t="s">
        <v>258</v>
      </c>
      <c r="AW32" s="127" t="str">
        <f t="shared" si="1"/>
        <v>T010</v>
      </c>
      <c r="AX32" s="128">
        <v>0</v>
      </c>
      <c r="AY32" s="129">
        <v>0</v>
      </c>
      <c r="BA32" s="130" t="s">
        <v>64</v>
      </c>
      <c r="BB32" s="131" t="s">
        <v>134</v>
      </c>
      <c r="BC32" s="132" t="s">
        <v>135</v>
      </c>
      <c r="BE32" s="133" t="s">
        <v>100</v>
      </c>
      <c r="BF32" s="134" t="s">
        <v>99</v>
      </c>
      <c r="BG32" s="135" t="s">
        <v>102</v>
      </c>
      <c r="BH32" s="136" t="s">
        <v>259</v>
      </c>
    </row>
    <row r="33" spans="2:60" ht="115.2" x14ac:dyDescent="0.3">
      <c r="B33" s="84" t="s">
        <v>248</v>
      </c>
      <c r="C33" s="85"/>
      <c r="D33" s="86" t="s">
        <v>111</v>
      </c>
      <c r="E33" s="87" t="s">
        <v>74</v>
      </c>
      <c r="F33" s="88" t="s">
        <v>107</v>
      </c>
      <c r="G33" s="89"/>
      <c r="H33" s="90" t="s">
        <v>138</v>
      </c>
      <c r="I33" s="91"/>
      <c r="J33" s="92" t="s">
        <v>97</v>
      </c>
      <c r="K33" s="93">
        <v>2</v>
      </c>
      <c r="L33" s="94" t="s">
        <v>209</v>
      </c>
      <c r="M33" s="95">
        <v>5</v>
      </c>
      <c r="N33" s="96">
        <v>24</v>
      </c>
      <c r="O33" s="97">
        <v>200</v>
      </c>
      <c r="P33" s="98"/>
      <c r="Q33" s="99">
        <v>283</v>
      </c>
      <c r="R33" s="100" t="str">
        <f t="shared" si="0"/>
        <v>Num Stems: 2, Ave Diam: 283mm</v>
      </c>
      <c r="S33" s="101" t="s">
        <v>66</v>
      </c>
      <c r="T33" s="102" t="s">
        <v>69</v>
      </c>
      <c r="U33" s="103" t="s">
        <v>249</v>
      </c>
      <c r="W33" s="104" t="s">
        <v>250</v>
      </c>
      <c r="X33" s="105" t="s">
        <v>251</v>
      </c>
      <c r="Y33" s="107" t="s">
        <v>143</v>
      </c>
      <c r="Z33" s="108"/>
      <c r="AB33" s="109">
        <v>5</v>
      </c>
      <c r="AC33" s="110">
        <v>5</v>
      </c>
      <c r="AD33" s="111">
        <v>2</v>
      </c>
      <c r="AE33" s="112">
        <v>4</v>
      </c>
      <c r="AF33" s="113" t="s">
        <v>252</v>
      </c>
      <c r="AH33" s="114">
        <v>3</v>
      </c>
      <c r="AI33" s="115">
        <v>3</v>
      </c>
      <c r="AJ33" s="116" t="s">
        <v>226</v>
      </c>
      <c r="AK33" s="117" t="s">
        <v>227</v>
      </c>
      <c r="AM33" s="118">
        <v>3.3959999999999999</v>
      </c>
      <c r="AN33" s="119" t="s">
        <v>253</v>
      </c>
      <c r="AO33" s="120" t="s">
        <v>254</v>
      </c>
      <c r="AQ33" s="121" t="s">
        <v>255</v>
      </c>
      <c r="AR33" s="122">
        <v>428247.88</v>
      </c>
      <c r="AS33" s="123">
        <v>399423.16</v>
      </c>
      <c r="AT33" s="124" t="s">
        <v>256</v>
      </c>
      <c r="AU33" s="125" t="s">
        <v>257</v>
      </c>
      <c r="AV33" s="126" t="s">
        <v>258</v>
      </c>
      <c r="AW33" s="127" t="str">
        <f t="shared" si="1"/>
        <v>T010</v>
      </c>
      <c r="AX33" s="128">
        <v>0</v>
      </c>
      <c r="AY33" s="129">
        <v>0</v>
      </c>
      <c r="BA33" s="130" t="s">
        <v>64</v>
      </c>
      <c r="BB33" s="131" t="s">
        <v>134</v>
      </c>
      <c r="BC33" s="132" t="s">
        <v>135</v>
      </c>
      <c r="BE33" s="133" t="s">
        <v>100</v>
      </c>
      <c r="BF33" s="134" t="s">
        <v>99</v>
      </c>
      <c r="BG33" s="135" t="s">
        <v>102</v>
      </c>
      <c r="BH33" s="136" t="s">
        <v>259</v>
      </c>
    </row>
    <row r="34" spans="2:60" ht="115.2" x14ac:dyDescent="0.3">
      <c r="B34" s="84" t="s">
        <v>248</v>
      </c>
      <c r="C34" s="85"/>
      <c r="D34" s="86" t="s">
        <v>111</v>
      </c>
      <c r="E34" s="87" t="s">
        <v>74</v>
      </c>
      <c r="F34" s="88" t="s">
        <v>107</v>
      </c>
      <c r="G34" s="89"/>
      <c r="H34" s="90" t="s">
        <v>261</v>
      </c>
      <c r="I34" s="91"/>
      <c r="J34" s="92" t="s">
        <v>97</v>
      </c>
      <c r="K34" s="93">
        <v>2</v>
      </c>
      <c r="L34" s="94" t="s">
        <v>209</v>
      </c>
      <c r="M34" s="95">
        <v>5</v>
      </c>
      <c r="N34" s="96">
        <v>24</v>
      </c>
      <c r="O34" s="97">
        <v>200</v>
      </c>
      <c r="P34" s="98"/>
      <c r="Q34" s="99">
        <v>283</v>
      </c>
      <c r="R34" s="100" t="str">
        <f t="shared" si="0"/>
        <v>Num Stems: 2, Ave Diam: 283mm</v>
      </c>
      <c r="S34" s="101" t="s">
        <v>66</v>
      </c>
      <c r="T34" s="102" t="s">
        <v>69</v>
      </c>
      <c r="U34" s="103" t="s">
        <v>249</v>
      </c>
      <c r="W34" s="104" t="s">
        <v>250</v>
      </c>
      <c r="X34" s="105" t="s">
        <v>251</v>
      </c>
      <c r="Y34" s="107" t="s">
        <v>143</v>
      </c>
      <c r="Z34" s="108"/>
      <c r="AB34" s="109">
        <v>5</v>
      </c>
      <c r="AC34" s="110">
        <v>5</v>
      </c>
      <c r="AD34" s="111">
        <v>2</v>
      </c>
      <c r="AE34" s="112">
        <v>4</v>
      </c>
      <c r="AF34" s="113" t="s">
        <v>252</v>
      </c>
      <c r="AH34" s="114">
        <v>3</v>
      </c>
      <c r="AI34" s="115">
        <v>3</v>
      </c>
      <c r="AJ34" s="116" t="s">
        <v>226</v>
      </c>
      <c r="AK34" s="117" t="s">
        <v>227</v>
      </c>
      <c r="AM34" s="118">
        <v>3.3959999999999999</v>
      </c>
      <c r="AN34" s="119" t="s">
        <v>253</v>
      </c>
      <c r="AO34" s="120" t="s">
        <v>254</v>
      </c>
      <c r="AQ34" s="121" t="s">
        <v>255</v>
      </c>
      <c r="AR34" s="122">
        <v>428247.88</v>
      </c>
      <c r="AS34" s="123">
        <v>399423.16</v>
      </c>
      <c r="AT34" s="124" t="s">
        <v>256</v>
      </c>
      <c r="AU34" s="125" t="s">
        <v>257</v>
      </c>
      <c r="AV34" s="126" t="s">
        <v>258</v>
      </c>
      <c r="AW34" s="127" t="str">
        <f t="shared" si="1"/>
        <v>T010</v>
      </c>
      <c r="AX34" s="128">
        <v>0</v>
      </c>
      <c r="AY34" s="129">
        <v>0</v>
      </c>
      <c r="BA34" s="130" t="s">
        <v>64</v>
      </c>
      <c r="BB34" s="131" t="s">
        <v>134</v>
      </c>
      <c r="BC34" s="132" t="s">
        <v>135</v>
      </c>
      <c r="BE34" s="133" t="s">
        <v>100</v>
      </c>
      <c r="BF34" s="134" t="s">
        <v>99</v>
      </c>
      <c r="BG34" s="135" t="s">
        <v>102</v>
      </c>
      <c r="BH34" s="136" t="s">
        <v>259</v>
      </c>
    </row>
    <row r="35" spans="2:60" ht="115.2" x14ac:dyDescent="0.3">
      <c r="B35" s="84" t="s">
        <v>262</v>
      </c>
      <c r="C35" s="85"/>
      <c r="D35" s="86" t="s">
        <v>111</v>
      </c>
      <c r="E35" s="87" t="s">
        <v>74</v>
      </c>
      <c r="F35" s="88" t="s">
        <v>107</v>
      </c>
      <c r="G35" s="89"/>
      <c r="H35" s="90" t="s">
        <v>272</v>
      </c>
      <c r="I35" s="91"/>
      <c r="J35" s="92" t="s">
        <v>97</v>
      </c>
      <c r="K35" s="93">
        <v>1</v>
      </c>
      <c r="L35" s="94" t="s">
        <v>97</v>
      </c>
      <c r="M35" s="95">
        <v>6</v>
      </c>
      <c r="N35" s="96">
        <v>24</v>
      </c>
      <c r="O35" s="97">
        <v>300</v>
      </c>
      <c r="P35" s="98"/>
      <c r="Q35" s="99">
        <v>300</v>
      </c>
      <c r="R35" s="100" t="str">
        <f t="shared" si="0"/>
        <v>Num Stems: 1, Ave Diam: 300mm</v>
      </c>
      <c r="S35" s="101" t="s">
        <v>66</v>
      </c>
      <c r="T35" s="102" t="s">
        <v>23</v>
      </c>
      <c r="U35" s="103" t="s">
        <v>263</v>
      </c>
      <c r="W35" s="104"/>
      <c r="X35" s="105" t="s">
        <v>264</v>
      </c>
      <c r="Y35" s="106" t="s">
        <v>123</v>
      </c>
      <c r="Z35" s="108"/>
      <c r="AB35" s="109">
        <v>4</v>
      </c>
      <c r="AC35" s="110">
        <v>3</v>
      </c>
      <c r="AD35" s="111">
        <v>3</v>
      </c>
      <c r="AE35" s="112">
        <v>3</v>
      </c>
      <c r="AF35" s="113" t="s">
        <v>265</v>
      </c>
      <c r="AH35" s="114">
        <v>1</v>
      </c>
      <c r="AI35" s="115">
        <v>1</v>
      </c>
      <c r="AJ35" s="116" t="s">
        <v>125</v>
      </c>
      <c r="AK35" s="117" t="s">
        <v>266</v>
      </c>
      <c r="AM35" s="118">
        <v>3.6</v>
      </c>
      <c r="AN35" s="119" t="s">
        <v>228</v>
      </c>
      <c r="AO35" s="120" t="s">
        <v>229</v>
      </c>
      <c r="AQ35" s="121" t="s">
        <v>267</v>
      </c>
      <c r="AR35" s="122">
        <v>428249.06</v>
      </c>
      <c r="AS35" s="123">
        <v>399445.52</v>
      </c>
      <c r="AT35" s="124" t="s">
        <v>268</v>
      </c>
      <c r="AU35" s="125" t="s">
        <v>269</v>
      </c>
      <c r="AV35" s="126" t="s">
        <v>270</v>
      </c>
      <c r="AW35" s="127" t="str">
        <f t="shared" si="1"/>
        <v>T011</v>
      </c>
      <c r="AX35" s="128">
        <v>0</v>
      </c>
      <c r="AY35" s="129">
        <v>0</v>
      </c>
      <c r="BA35" s="130" t="s">
        <v>64</v>
      </c>
      <c r="BB35" s="131" t="s">
        <v>134</v>
      </c>
      <c r="BC35" s="132" t="s">
        <v>135</v>
      </c>
      <c r="BE35" s="133" t="s">
        <v>99</v>
      </c>
      <c r="BF35" s="134" t="s">
        <v>99</v>
      </c>
      <c r="BG35" s="135" t="s">
        <v>102</v>
      </c>
      <c r="BH35" s="136" t="s">
        <v>136</v>
      </c>
    </row>
    <row r="36" spans="2:60" ht="115.2" x14ac:dyDescent="0.3">
      <c r="B36" s="84" t="s">
        <v>262</v>
      </c>
      <c r="C36" s="85"/>
      <c r="D36" s="86" t="s">
        <v>111</v>
      </c>
      <c r="E36" s="87" t="s">
        <v>74</v>
      </c>
      <c r="F36" s="88" t="s">
        <v>107</v>
      </c>
      <c r="G36" s="89"/>
      <c r="H36" s="90" t="s">
        <v>273</v>
      </c>
      <c r="I36" s="91"/>
      <c r="J36" s="92" t="s">
        <v>97</v>
      </c>
      <c r="K36" s="93">
        <v>1</v>
      </c>
      <c r="L36" s="94" t="s">
        <v>97</v>
      </c>
      <c r="M36" s="95">
        <v>6</v>
      </c>
      <c r="N36" s="96">
        <v>24</v>
      </c>
      <c r="O36" s="97">
        <v>300</v>
      </c>
      <c r="P36" s="98"/>
      <c r="Q36" s="99">
        <v>300</v>
      </c>
      <c r="R36" s="100" t="str">
        <f t="shared" si="0"/>
        <v>Num Stems: 1, Ave Diam: 300mm</v>
      </c>
      <c r="S36" s="101" t="s">
        <v>66</v>
      </c>
      <c r="T36" s="102" t="s">
        <v>23</v>
      </c>
      <c r="U36" s="103" t="s">
        <v>263</v>
      </c>
      <c r="W36" s="104"/>
      <c r="X36" s="105" t="s">
        <v>264</v>
      </c>
      <c r="Y36" s="106" t="s">
        <v>123</v>
      </c>
      <c r="Z36" s="108"/>
      <c r="AB36" s="109">
        <v>4</v>
      </c>
      <c r="AC36" s="110">
        <v>3</v>
      </c>
      <c r="AD36" s="111">
        <v>3</v>
      </c>
      <c r="AE36" s="112">
        <v>3</v>
      </c>
      <c r="AF36" s="113" t="s">
        <v>265</v>
      </c>
      <c r="AH36" s="114">
        <v>1</v>
      </c>
      <c r="AI36" s="115">
        <v>1</v>
      </c>
      <c r="AJ36" s="116" t="s">
        <v>125</v>
      </c>
      <c r="AK36" s="117" t="s">
        <v>266</v>
      </c>
      <c r="AM36" s="118">
        <v>3.6</v>
      </c>
      <c r="AN36" s="119" t="s">
        <v>228</v>
      </c>
      <c r="AO36" s="120" t="s">
        <v>229</v>
      </c>
      <c r="AQ36" s="121" t="s">
        <v>267</v>
      </c>
      <c r="AR36" s="122">
        <v>428249.06</v>
      </c>
      <c r="AS36" s="123">
        <v>399445.52</v>
      </c>
      <c r="AT36" s="124" t="s">
        <v>268</v>
      </c>
      <c r="AU36" s="125" t="s">
        <v>269</v>
      </c>
      <c r="AV36" s="126" t="s">
        <v>270</v>
      </c>
      <c r="AW36" s="127" t="str">
        <f t="shared" si="1"/>
        <v>T011</v>
      </c>
      <c r="AX36" s="128">
        <v>0</v>
      </c>
      <c r="AY36" s="129">
        <v>0</v>
      </c>
      <c r="BA36" s="130" t="s">
        <v>64</v>
      </c>
      <c r="BB36" s="131" t="s">
        <v>134</v>
      </c>
      <c r="BC36" s="132" t="s">
        <v>135</v>
      </c>
      <c r="BE36" s="133" t="s">
        <v>99</v>
      </c>
      <c r="BF36" s="134" t="s">
        <v>99</v>
      </c>
      <c r="BG36" s="135" t="s">
        <v>102</v>
      </c>
      <c r="BH36" s="136" t="s">
        <v>136</v>
      </c>
    </row>
    <row r="37" spans="2:60" ht="115.2" x14ac:dyDescent="0.3">
      <c r="B37" s="84" t="s">
        <v>262</v>
      </c>
      <c r="C37" s="85"/>
      <c r="D37" s="86" t="s">
        <v>111</v>
      </c>
      <c r="E37" s="87" t="s">
        <v>74</v>
      </c>
      <c r="F37" s="88" t="s">
        <v>107</v>
      </c>
      <c r="G37" s="89"/>
      <c r="H37" s="90" t="s">
        <v>138</v>
      </c>
      <c r="I37" s="91"/>
      <c r="J37" s="92" t="s">
        <v>97</v>
      </c>
      <c r="K37" s="93">
        <v>1</v>
      </c>
      <c r="L37" s="94" t="s">
        <v>97</v>
      </c>
      <c r="M37" s="95">
        <v>6</v>
      </c>
      <c r="N37" s="96">
        <v>24</v>
      </c>
      <c r="O37" s="97">
        <v>300</v>
      </c>
      <c r="P37" s="98"/>
      <c r="Q37" s="99">
        <v>300</v>
      </c>
      <c r="R37" s="100" t="str">
        <f t="shared" si="0"/>
        <v>Num Stems: 1, Ave Diam: 300mm</v>
      </c>
      <c r="S37" s="101" t="s">
        <v>66</v>
      </c>
      <c r="T37" s="102" t="s">
        <v>23</v>
      </c>
      <c r="U37" s="103" t="s">
        <v>263</v>
      </c>
      <c r="W37" s="104"/>
      <c r="X37" s="105" t="s">
        <v>264</v>
      </c>
      <c r="Y37" s="106" t="s">
        <v>123</v>
      </c>
      <c r="Z37" s="108"/>
      <c r="AB37" s="109">
        <v>4</v>
      </c>
      <c r="AC37" s="110">
        <v>3</v>
      </c>
      <c r="AD37" s="111">
        <v>3</v>
      </c>
      <c r="AE37" s="112">
        <v>3</v>
      </c>
      <c r="AF37" s="113" t="s">
        <v>265</v>
      </c>
      <c r="AH37" s="114">
        <v>1</v>
      </c>
      <c r="AI37" s="115">
        <v>1</v>
      </c>
      <c r="AJ37" s="116" t="s">
        <v>125</v>
      </c>
      <c r="AK37" s="117" t="s">
        <v>266</v>
      </c>
      <c r="AM37" s="118">
        <v>3.6</v>
      </c>
      <c r="AN37" s="119" t="s">
        <v>228</v>
      </c>
      <c r="AO37" s="120" t="s">
        <v>229</v>
      </c>
      <c r="AQ37" s="121" t="s">
        <v>267</v>
      </c>
      <c r="AR37" s="122">
        <v>428249.06</v>
      </c>
      <c r="AS37" s="123">
        <v>399445.52</v>
      </c>
      <c r="AT37" s="124" t="s">
        <v>268</v>
      </c>
      <c r="AU37" s="125" t="s">
        <v>269</v>
      </c>
      <c r="AV37" s="126" t="s">
        <v>270</v>
      </c>
      <c r="AW37" s="127" t="str">
        <f t="shared" si="1"/>
        <v>T011</v>
      </c>
      <c r="AX37" s="128">
        <v>0</v>
      </c>
      <c r="AY37" s="129">
        <v>0</v>
      </c>
      <c r="BA37" s="130" t="s">
        <v>64</v>
      </c>
      <c r="BB37" s="131" t="s">
        <v>134</v>
      </c>
      <c r="BC37" s="132" t="s">
        <v>135</v>
      </c>
      <c r="BE37" s="133" t="s">
        <v>99</v>
      </c>
      <c r="BF37" s="134" t="s">
        <v>99</v>
      </c>
      <c r="BG37" s="135" t="s">
        <v>102</v>
      </c>
      <c r="BH37" s="136" t="s">
        <v>136</v>
      </c>
    </row>
    <row r="38" spans="2:60" ht="115.2" x14ac:dyDescent="0.3">
      <c r="B38" s="84" t="s">
        <v>274</v>
      </c>
      <c r="C38" s="85"/>
      <c r="D38" s="86" t="s">
        <v>114</v>
      </c>
      <c r="E38" s="87" t="s">
        <v>275</v>
      </c>
      <c r="F38" s="88" t="s">
        <v>276</v>
      </c>
      <c r="G38" s="89"/>
      <c r="H38" s="90" t="s">
        <v>272</v>
      </c>
      <c r="I38" s="91"/>
      <c r="J38" s="92" t="s">
        <v>24</v>
      </c>
      <c r="K38" s="93">
        <v>6</v>
      </c>
      <c r="L38" s="94" t="s">
        <v>237</v>
      </c>
      <c r="M38" s="95">
        <v>5</v>
      </c>
      <c r="N38" s="96">
        <v>12</v>
      </c>
      <c r="O38" s="97">
        <v>200</v>
      </c>
      <c r="P38" s="98"/>
      <c r="Q38" s="99">
        <v>490</v>
      </c>
      <c r="R38" s="100" t="str">
        <f t="shared" si="0"/>
        <v>Num Stems: 6, Ave Diam: 490mm</v>
      </c>
      <c r="S38" s="101" t="s">
        <v>66</v>
      </c>
      <c r="T38" s="102" t="s">
        <v>23</v>
      </c>
      <c r="U38" s="103" t="s">
        <v>277</v>
      </c>
      <c r="W38" s="104"/>
      <c r="X38" s="105" t="s">
        <v>278</v>
      </c>
      <c r="Y38" s="106" t="s">
        <v>123</v>
      </c>
      <c r="Z38" s="108"/>
      <c r="AB38" s="109">
        <v>3</v>
      </c>
      <c r="AC38" s="110">
        <v>2</v>
      </c>
      <c r="AD38" s="111">
        <v>2</v>
      </c>
      <c r="AE38" s="112">
        <v>3</v>
      </c>
      <c r="AF38" s="113" t="s">
        <v>279</v>
      </c>
      <c r="AH38" s="114">
        <v>1</v>
      </c>
      <c r="AI38" s="115">
        <v>1</v>
      </c>
      <c r="AJ38" s="116" t="s">
        <v>125</v>
      </c>
      <c r="AK38" s="117" t="s">
        <v>266</v>
      </c>
      <c r="AM38" s="118">
        <v>0</v>
      </c>
      <c r="AN38" s="119" t="s">
        <v>280</v>
      </c>
      <c r="AO38" s="120" t="s">
        <v>281</v>
      </c>
      <c r="AQ38" s="121" t="s">
        <v>282</v>
      </c>
      <c r="AR38" s="122">
        <v>428244.47</v>
      </c>
      <c r="AS38" s="123">
        <v>399446.13</v>
      </c>
      <c r="AT38" s="124" t="s">
        <v>283</v>
      </c>
      <c r="AU38" s="125" t="s">
        <v>284</v>
      </c>
      <c r="AV38" s="126" t="s">
        <v>285</v>
      </c>
      <c r="AW38" s="127" t="str">
        <f t="shared" si="1"/>
        <v>T012</v>
      </c>
      <c r="AX38" s="128">
        <v>64.09</v>
      </c>
      <c r="AY38" s="129">
        <v>30.15</v>
      </c>
      <c r="BA38" s="130" t="s">
        <v>64</v>
      </c>
      <c r="BB38" s="131" t="s">
        <v>134</v>
      </c>
      <c r="BC38" s="132" t="s">
        <v>135</v>
      </c>
      <c r="BE38" s="133" t="s">
        <v>19</v>
      </c>
      <c r="BF38" s="134" t="s">
        <v>19</v>
      </c>
      <c r="BG38" s="135" t="s">
        <v>102</v>
      </c>
      <c r="BH38" s="136" t="s">
        <v>286</v>
      </c>
    </row>
    <row r="39" spans="2:60" ht="115.2" x14ac:dyDescent="0.3">
      <c r="B39" s="84" t="s">
        <v>274</v>
      </c>
      <c r="C39" s="85"/>
      <c r="D39" s="86" t="s">
        <v>114</v>
      </c>
      <c r="E39" s="87" t="s">
        <v>275</v>
      </c>
      <c r="F39" s="88" t="s">
        <v>276</v>
      </c>
      <c r="G39" s="89"/>
      <c r="H39" s="90" t="s">
        <v>138</v>
      </c>
      <c r="I39" s="91"/>
      <c r="J39" s="92" t="s">
        <v>24</v>
      </c>
      <c r="K39" s="93">
        <v>6</v>
      </c>
      <c r="L39" s="94" t="s">
        <v>237</v>
      </c>
      <c r="M39" s="95">
        <v>5</v>
      </c>
      <c r="N39" s="96">
        <v>12</v>
      </c>
      <c r="O39" s="97">
        <v>200</v>
      </c>
      <c r="P39" s="98"/>
      <c r="Q39" s="99">
        <v>490</v>
      </c>
      <c r="R39" s="100" t="str">
        <f t="shared" si="0"/>
        <v>Num Stems: 6, Ave Diam: 490mm</v>
      </c>
      <c r="S39" s="101" t="s">
        <v>66</v>
      </c>
      <c r="T39" s="102" t="s">
        <v>23</v>
      </c>
      <c r="U39" s="103" t="s">
        <v>277</v>
      </c>
      <c r="W39" s="104"/>
      <c r="X39" s="105" t="s">
        <v>278</v>
      </c>
      <c r="Y39" s="106" t="s">
        <v>123</v>
      </c>
      <c r="Z39" s="108"/>
      <c r="AB39" s="109">
        <v>3</v>
      </c>
      <c r="AC39" s="110">
        <v>2</v>
      </c>
      <c r="AD39" s="111">
        <v>2</v>
      </c>
      <c r="AE39" s="112">
        <v>3</v>
      </c>
      <c r="AF39" s="113" t="s">
        <v>279</v>
      </c>
      <c r="AH39" s="114">
        <v>1</v>
      </c>
      <c r="AI39" s="115">
        <v>1</v>
      </c>
      <c r="AJ39" s="116" t="s">
        <v>125</v>
      </c>
      <c r="AK39" s="117" t="s">
        <v>266</v>
      </c>
      <c r="AM39" s="118">
        <v>0</v>
      </c>
      <c r="AN39" s="119" t="s">
        <v>280</v>
      </c>
      <c r="AO39" s="120" t="s">
        <v>281</v>
      </c>
      <c r="AQ39" s="121" t="s">
        <v>282</v>
      </c>
      <c r="AR39" s="122">
        <v>428244.47</v>
      </c>
      <c r="AS39" s="123">
        <v>399446.13</v>
      </c>
      <c r="AT39" s="124" t="s">
        <v>283</v>
      </c>
      <c r="AU39" s="125" t="s">
        <v>284</v>
      </c>
      <c r="AV39" s="126" t="s">
        <v>285</v>
      </c>
      <c r="AW39" s="127" t="str">
        <f t="shared" si="1"/>
        <v>T012</v>
      </c>
      <c r="AX39" s="128">
        <v>64.09</v>
      </c>
      <c r="AY39" s="129">
        <v>30.15</v>
      </c>
      <c r="BA39" s="130" t="s">
        <v>64</v>
      </c>
      <c r="BB39" s="131" t="s">
        <v>134</v>
      </c>
      <c r="BC39" s="132" t="s">
        <v>135</v>
      </c>
      <c r="BE39" s="133" t="s">
        <v>19</v>
      </c>
      <c r="BF39" s="134" t="s">
        <v>19</v>
      </c>
      <c r="BG39" s="135" t="s">
        <v>102</v>
      </c>
      <c r="BH39" s="136" t="s">
        <v>286</v>
      </c>
    </row>
    <row r="40" spans="2:60" ht="115.2" x14ac:dyDescent="0.3">
      <c r="B40" s="84" t="s">
        <v>274</v>
      </c>
      <c r="C40" s="85"/>
      <c r="D40" s="86" t="s">
        <v>114</v>
      </c>
      <c r="E40" s="87" t="s">
        <v>275</v>
      </c>
      <c r="F40" s="88" t="s">
        <v>276</v>
      </c>
      <c r="G40" s="89"/>
      <c r="H40" s="90" t="s">
        <v>273</v>
      </c>
      <c r="I40" s="91"/>
      <c r="J40" s="92" t="s">
        <v>24</v>
      </c>
      <c r="K40" s="93">
        <v>6</v>
      </c>
      <c r="L40" s="94" t="s">
        <v>237</v>
      </c>
      <c r="M40" s="95">
        <v>5</v>
      </c>
      <c r="N40" s="96">
        <v>12</v>
      </c>
      <c r="O40" s="97">
        <v>200</v>
      </c>
      <c r="P40" s="98"/>
      <c r="Q40" s="99">
        <v>490</v>
      </c>
      <c r="R40" s="100" t="str">
        <f t="shared" si="0"/>
        <v>Num Stems: 6, Ave Diam: 490mm</v>
      </c>
      <c r="S40" s="101" t="s">
        <v>66</v>
      </c>
      <c r="T40" s="102" t="s">
        <v>23</v>
      </c>
      <c r="U40" s="103" t="s">
        <v>277</v>
      </c>
      <c r="W40" s="104"/>
      <c r="X40" s="105" t="s">
        <v>278</v>
      </c>
      <c r="Y40" s="106" t="s">
        <v>123</v>
      </c>
      <c r="Z40" s="108"/>
      <c r="AB40" s="109">
        <v>3</v>
      </c>
      <c r="AC40" s="110">
        <v>2</v>
      </c>
      <c r="AD40" s="111">
        <v>2</v>
      </c>
      <c r="AE40" s="112">
        <v>3</v>
      </c>
      <c r="AF40" s="113" t="s">
        <v>279</v>
      </c>
      <c r="AH40" s="114">
        <v>1</v>
      </c>
      <c r="AI40" s="115">
        <v>1</v>
      </c>
      <c r="AJ40" s="116" t="s">
        <v>125</v>
      </c>
      <c r="AK40" s="117" t="s">
        <v>266</v>
      </c>
      <c r="AM40" s="118">
        <v>0</v>
      </c>
      <c r="AN40" s="119" t="s">
        <v>280</v>
      </c>
      <c r="AO40" s="120" t="s">
        <v>281</v>
      </c>
      <c r="AQ40" s="121" t="s">
        <v>282</v>
      </c>
      <c r="AR40" s="122">
        <v>428244.47</v>
      </c>
      <c r="AS40" s="123">
        <v>399446.13</v>
      </c>
      <c r="AT40" s="124" t="s">
        <v>283</v>
      </c>
      <c r="AU40" s="125" t="s">
        <v>284</v>
      </c>
      <c r="AV40" s="126" t="s">
        <v>285</v>
      </c>
      <c r="AW40" s="127" t="str">
        <f t="shared" si="1"/>
        <v>T012</v>
      </c>
      <c r="AX40" s="128">
        <v>64.09</v>
      </c>
      <c r="AY40" s="129">
        <v>30.15</v>
      </c>
      <c r="BA40" s="130" t="s">
        <v>64</v>
      </c>
      <c r="BB40" s="131" t="s">
        <v>134</v>
      </c>
      <c r="BC40" s="132" t="s">
        <v>135</v>
      </c>
      <c r="BE40" s="133" t="s">
        <v>19</v>
      </c>
      <c r="BF40" s="134" t="s">
        <v>19</v>
      </c>
      <c r="BG40" s="135" t="s">
        <v>102</v>
      </c>
      <c r="BH40" s="136" t="s">
        <v>286</v>
      </c>
    </row>
    <row r="41" spans="2:60" ht="115.2" x14ac:dyDescent="0.3">
      <c r="B41" s="84" t="s">
        <v>287</v>
      </c>
      <c r="C41" s="85"/>
      <c r="D41" s="86" t="s">
        <v>115</v>
      </c>
      <c r="E41" s="87" t="s">
        <v>288</v>
      </c>
      <c r="F41" s="88" t="s">
        <v>289</v>
      </c>
      <c r="G41" s="89"/>
      <c r="H41" s="90" t="s">
        <v>304</v>
      </c>
      <c r="I41" s="91"/>
      <c r="J41" s="92" t="s">
        <v>24</v>
      </c>
      <c r="K41" s="93">
        <v>5</v>
      </c>
      <c r="L41" s="94" t="s">
        <v>290</v>
      </c>
      <c r="M41" s="95">
        <v>5</v>
      </c>
      <c r="N41" s="96">
        <v>11</v>
      </c>
      <c r="O41" s="97">
        <v>300</v>
      </c>
      <c r="P41" s="98"/>
      <c r="Q41" s="99">
        <v>671</v>
      </c>
      <c r="R41" s="100" t="str">
        <f t="shared" si="0"/>
        <v>Num Stems: 5, Ave Diam: 671mm</v>
      </c>
      <c r="S41" s="101" t="s">
        <v>66</v>
      </c>
      <c r="T41" s="102" t="s">
        <v>23</v>
      </c>
      <c r="U41" s="103" t="s">
        <v>291</v>
      </c>
      <c r="W41" s="104" t="s">
        <v>292</v>
      </c>
      <c r="X41" s="105" t="s">
        <v>293</v>
      </c>
      <c r="Y41" s="106" t="s">
        <v>123</v>
      </c>
      <c r="Z41" s="108"/>
      <c r="AB41" s="109">
        <v>3</v>
      </c>
      <c r="AC41" s="110">
        <v>3</v>
      </c>
      <c r="AD41" s="111">
        <v>3</v>
      </c>
      <c r="AE41" s="112">
        <v>3</v>
      </c>
      <c r="AF41" s="113" t="s">
        <v>294</v>
      </c>
      <c r="AH41" s="114">
        <v>2</v>
      </c>
      <c r="AI41" s="115">
        <v>2</v>
      </c>
      <c r="AJ41" s="116"/>
      <c r="AK41" s="117" t="s">
        <v>295</v>
      </c>
      <c r="AM41" s="118">
        <v>0</v>
      </c>
      <c r="AN41" s="119" t="s">
        <v>296</v>
      </c>
      <c r="AO41" s="120" t="s">
        <v>297</v>
      </c>
      <c r="AQ41" s="121" t="s">
        <v>298</v>
      </c>
      <c r="AR41" s="122">
        <v>428234.29</v>
      </c>
      <c r="AS41" s="123">
        <v>399464.16</v>
      </c>
      <c r="AT41" s="124" t="s">
        <v>299</v>
      </c>
      <c r="AU41" s="125" t="s">
        <v>300</v>
      </c>
      <c r="AV41" s="126" t="s">
        <v>301</v>
      </c>
      <c r="AW41" s="127" t="str">
        <f t="shared" si="1"/>
        <v>T013</v>
      </c>
      <c r="AX41" s="128">
        <v>68.36</v>
      </c>
      <c r="AY41" s="129">
        <v>38.299999999999997</v>
      </c>
      <c r="BA41" s="130" t="s">
        <v>64</v>
      </c>
      <c r="BB41" s="131" t="s">
        <v>134</v>
      </c>
      <c r="BC41" s="132" t="s">
        <v>135</v>
      </c>
      <c r="BE41" s="133" t="s">
        <v>99</v>
      </c>
      <c r="BF41" s="134" t="s">
        <v>99</v>
      </c>
      <c r="BG41" s="135" t="s">
        <v>102</v>
      </c>
      <c r="BH41" s="136" t="s">
        <v>136</v>
      </c>
    </row>
    <row r="42" spans="2:60" ht="115.2" x14ac:dyDescent="0.3">
      <c r="B42" s="84" t="s">
        <v>287</v>
      </c>
      <c r="C42" s="85"/>
      <c r="D42" s="86" t="s">
        <v>115</v>
      </c>
      <c r="E42" s="87" t="s">
        <v>288</v>
      </c>
      <c r="F42" s="88" t="s">
        <v>289</v>
      </c>
      <c r="G42" s="89"/>
      <c r="H42" s="90" t="s">
        <v>138</v>
      </c>
      <c r="I42" s="91"/>
      <c r="J42" s="92" t="s">
        <v>24</v>
      </c>
      <c r="K42" s="93">
        <v>5</v>
      </c>
      <c r="L42" s="94" t="s">
        <v>290</v>
      </c>
      <c r="M42" s="95">
        <v>5</v>
      </c>
      <c r="N42" s="96">
        <v>11</v>
      </c>
      <c r="O42" s="97">
        <v>300</v>
      </c>
      <c r="P42" s="98"/>
      <c r="Q42" s="99">
        <v>671</v>
      </c>
      <c r="R42" s="100" t="str">
        <f t="shared" si="0"/>
        <v>Num Stems: 5, Ave Diam: 671mm</v>
      </c>
      <c r="S42" s="101" t="s">
        <v>66</v>
      </c>
      <c r="T42" s="102" t="s">
        <v>23</v>
      </c>
      <c r="U42" s="103" t="s">
        <v>291</v>
      </c>
      <c r="W42" s="104" t="s">
        <v>292</v>
      </c>
      <c r="X42" s="105" t="s">
        <v>293</v>
      </c>
      <c r="Y42" s="106" t="s">
        <v>123</v>
      </c>
      <c r="Z42" s="108"/>
      <c r="AB42" s="109">
        <v>3</v>
      </c>
      <c r="AC42" s="110">
        <v>3</v>
      </c>
      <c r="AD42" s="111">
        <v>3</v>
      </c>
      <c r="AE42" s="112">
        <v>3</v>
      </c>
      <c r="AF42" s="113" t="s">
        <v>294</v>
      </c>
      <c r="AH42" s="114">
        <v>2</v>
      </c>
      <c r="AI42" s="115">
        <v>2</v>
      </c>
      <c r="AJ42" s="116"/>
      <c r="AK42" s="117" t="s">
        <v>295</v>
      </c>
      <c r="AM42" s="118">
        <v>0</v>
      </c>
      <c r="AN42" s="119" t="s">
        <v>296</v>
      </c>
      <c r="AO42" s="120" t="s">
        <v>297</v>
      </c>
      <c r="AQ42" s="121" t="s">
        <v>298</v>
      </c>
      <c r="AR42" s="122">
        <v>428234.29</v>
      </c>
      <c r="AS42" s="123">
        <v>399464.16</v>
      </c>
      <c r="AT42" s="124" t="s">
        <v>299</v>
      </c>
      <c r="AU42" s="125" t="s">
        <v>300</v>
      </c>
      <c r="AV42" s="126" t="s">
        <v>301</v>
      </c>
      <c r="AW42" s="127" t="str">
        <f t="shared" si="1"/>
        <v>T013</v>
      </c>
      <c r="AX42" s="128">
        <v>68.36</v>
      </c>
      <c r="AY42" s="129">
        <v>38.299999999999997</v>
      </c>
      <c r="BA42" s="130" t="s">
        <v>64</v>
      </c>
      <c r="BB42" s="131" t="s">
        <v>134</v>
      </c>
      <c r="BC42" s="132" t="s">
        <v>135</v>
      </c>
      <c r="BE42" s="133" t="s">
        <v>99</v>
      </c>
      <c r="BF42" s="134" t="s">
        <v>99</v>
      </c>
      <c r="BG42" s="135" t="s">
        <v>102</v>
      </c>
      <c r="BH42" s="136" t="s">
        <v>136</v>
      </c>
    </row>
    <row r="43" spans="2:60" ht="115.2" x14ac:dyDescent="0.3">
      <c r="B43" s="84" t="s">
        <v>287</v>
      </c>
      <c r="C43" s="85"/>
      <c r="D43" s="86" t="s">
        <v>115</v>
      </c>
      <c r="E43" s="87" t="s">
        <v>288</v>
      </c>
      <c r="F43" s="88" t="s">
        <v>289</v>
      </c>
      <c r="G43" s="89"/>
      <c r="H43" s="90" t="s">
        <v>303</v>
      </c>
      <c r="I43" s="91"/>
      <c r="J43" s="92" t="s">
        <v>24</v>
      </c>
      <c r="K43" s="93">
        <v>5</v>
      </c>
      <c r="L43" s="94" t="s">
        <v>290</v>
      </c>
      <c r="M43" s="95">
        <v>5</v>
      </c>
      <c r="N43" s="96">
        <v>11</v>
      </c>
      <c r="O43" s="97">
        <v>300</v>
      </c>
      <c r="P43" s="98"/>
      <c r="Q43" s="99">
        <v>671</v>
      </c>
      <c r="R43" s="100" t="str">
        <f t="shared" si="0"/>
        <v>Num Stems: 5, Ave Diam: 671mm</v>
      </c>
      <c r="S43" s="101" t="s">
        <v>66</v>
      </c>
      <c r="T43" s="102" t="s">
        <v>23</v>
      </c>
      <c r="U43" s="103" t="s">
        <v>291</v>
      </c>
      <c r="W43" s="104" t="s">
        <v>292</v>
      </c>
      <c r="X43" s="105" t="s">
        <v>293</v>
      </c>
      <c r="Y43" s="106" t="s">
        <v>123</v>
      </c>
      <c r="Z43" s="108"/>
      <c r="AB43" s="109">
        <v>3</v>
      </c>
      <c r="AC43" s="110">
        <v>3</v>
      </c>
      <c r="AD43" s="111">
        <v>3</v>
      </c>
      <c r="AE43" s="112">
        <v>3</v>
      </c>
      <c r="AF43" s="113" t="s">
        <v>294</v>
      </c>
      <c r="AH43" s="114">
        <v>2</v>
      </c>
      <c r="AI43" s="115">
        <v>2</v>
      </c>
      <c r="AJ43" s="116"/>
      <c r="AK43" s="117" t="s">
        <v>295</v>
      </c>
      <c r="AM43" s="118">
        <v>0</v>
      </c>
      <c r="AN43" s="119" t="s">
        <v>296</v>
      </c>
      <c r="AO43" s="120" t="s">
        <v>297</v>
      </c>
      <c r="AQ43" s="121" t="s">
        <v>298</v>
      </c>
      <c r="AR43" s="122">
        <v>428234.29</v>
      </c>
      <c r="AS43" s="123">
        <v>399464.16</v>
      </c>
      <c r="AT43" s="124" t="s">
        <v>299</v>
      </c>
      <c r="AU43" s="125" t="s">
        <v>300</v>
      </c>
      <c r="AV43" s="126" t="s">
        <v>301</v>
      </c>
      <c r="AW43" s="127" t="str">
        <f t="shared" si="1"/>
        <v>T013</v>
      </c>
      <c r="AX43" s="128">
        <v>68.36</v>
      </c>
      <c r="AY43" s="129">
        <v>38.299999999999997</v>
      </c>
      <c r="BA43" s="130" t="s">
        <v>64</v>
      </c>
      <c r="BB43" s="131" t="s">
        <v>134</v>
      </c>
      <c r="BC43" s="132" t="s">
        <v>135</v>
      </c>
      <c r="BE43" s="133" t="s">
        <v>99</v>
      </c>
      <c r="BF43" s="134" t="s">
        <v>99</v>
      </c>
      <c r="BG43" s="135" t="s">
        <v>102</v>
      </c>
      <c r="BH43" s="136" t="s">
        <v>136</v>
      </c>
    </row>
  </sheetData>
  <pageMargins left="0.39370078740157483" right="0.39370078740157483" top="0.39370078740157483" bottom="0.39370078740157483" header="0" footer="0"/>
  <pageSetup paperSize="9" orientation="landscape" r:id="rId1"/>
  <headerFooter>
    <oddFooter>&amp;LCreated by OTISS.&amp;C&amp;D&amp;RPage &amp;P of &amp;N</oddFoot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4F35F844C555749A4A584284E5541DC" ma:contentTypeVersion="40" ma:contentTypeDescription="Create a new document." ma:contentTypeScope="" ma:versionID="9f8c8a48736313b6d2684906ad4f928f">
  <xsd:schema xmlns:xsd="http://www.w3.org/2001/XMLSchema" xmlns:xs="http://www.w3.org/2001/XMLSchema" xmlns:p="http://schemas.microsoft.com/office/2006/metadata/properties" xmlns:ns2="http://schemas.microsoft.com/sharepoint.v3" xmlns:ns3="f4edfb27-fdcf-4944-9520-fd54d4f1d725" xmlns:ns4="0cd06ba8-3d0c-4461-b1b9-cc99cc46e70a" targetNamespace="http://schemas.microsoft.com/office/2006/metadata/properties" ma:root="true" ma:fieldsID="9c536e181234c9d3f1eaed877eda6679" ns2:_="" ns3:_="" ns4:_="">
    <xsd:import namespace="http://schemas.microsoft.com/sharepoint.v3"/>
    <xsd:import namespace="f4edfb27-fdcf-4944-9520-fd54d4f1d725"/>
    <xsd:import namespace="0cd06ba8-3d0c-4461-b1b9-cc99cc46e70a"/>
    <xsd:element name="properties">
      <xsd:complexType>
        <xsd:sequence>
          <xsd:element name="documentManagement">
            <xsd:complexType>
              <xsd:all>
                <xsd:element ref="ns2:CategoryDescription" minOccurs="0"/>
                <xsd:element ref="ns3:Public" minOccurs="0"/>
                <xsd:element ref="ns3:FileType1" minOccurs="0"/>
                <xsd:element ref="ns4:_Flow_SignoffStatus" minOccurs="0"/>
                <xsd:element ref="ns3:SharedWithUsers" minOccurs="0"/>
                <xsd:element ref="ns3:SharedWithDetails"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element ref="ns4:MediaLengthInSeconds" minOccurs="0"/>
                <xsd:element ref="ns4:lcf76f155ced4ddcb4097134ff3c332f" minOccurs="0"/>
                <xsd:element ref="ns3:TaxCatchAll"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1" nillable="true" ma:displayName="Description" ma:internalName="CategoryDescrip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edfb27-fdcf-4944-9520-fd54d4f1d725" elementFormDefault="qualified">
    <xsd:import namespace="http://schemas.microsoft.com/office/2006/documentManagement/types"/>
    <xsd:import namespace="http://schemas.microsoft.com/office/infopath/2007/PartnerControls"/>
    <xsd:element name="Public" ma:index="2" nillable="true" ma:displayName="Public" ma:default="0" ma:internalName="Public" ma:readOnly="false">
      <xsd:simpleType>
        <xsd:restriction base="dms:Boolean"/>
      </xsd:simpleType>
    </xsd:element>
    <xsd:element name="FileType1" ma:index="4" nillable="true" ma:displayName="FileType" ma:format="Dropdown" ma:internalName="FileType1" ma:readOnly="false">
      <xsd:simpleType>
        <xsd:union memberTypes="dms:Text">
          <xsd:simpleType>
            <xsd:restriction base="dms:Choice">
              <xsd:enumeration value="Affordable Housing Statement"/>
              <xsd:enumeration value="Air Quality Assessment"/>
              <xsd:enumeration value="Amended Documentation"/>
              <xsd:enumeration value="Appeal"/>
              <xsd:enumeration value="Application Form"/>
              <xsd:enumeration value="Building for Life 12 Assessment"/>
              <xsd:enumeration value="Comments"/>
              <xsd:enumeration value="Consultee Response"/>
              <xsd:enumeration value="Correspondence"/>
              <xsd:enumeration value="Decision Notice"/>
              <xsd:enumeration value="Design and Access Statement"/>
              <xsd:enumeration value="Ecology Survey"/>
              <xsd:enumeration value="Energy/Sustainability Statement"/>
              <xsd:enumeration value="Environmental Statement"/>
              <xsd:enumeration value="Environmental Statement Appendices"/>
              <xsd:enumeration value="Flood Risk Assessment"/>
              <xsd:enumeration value="Ground Investigation Reports"/>
              <xsd:enumeration value="Heritage Statement and Archaeological Assessments"/>
              <xsd:enumeration value="Noise Survey"/>
              <xsd:enumeration value="Photograph"/>
              <xsd:enumeration value="Plans"/>
              <xsd:enumeration value="Planning Obligation(s)/S106 Agreement"/>
              <xsd:enumeration value="Planning Statement"/>
              <xsd:enumeration value="Post Decision"/>
              <xsd:enumeration value="Reports"/>
              <xsd:enumeration value="Retail Impact Assessment"/>
              <xsd:enumeration value="Site Investigation"/>
              <xsd:enumeration value="Statement"/>
              <xsd:enumeration value="SUDS/Foul &amp; Surface Water Drainage Details"/>
              <xsd:enumeration value="Superseded Documentation"/>
              <xsd:enumeration value="Supporting Documentation"/>
              <xsd:enumeration value="Transport Assessment"/>
              <xsd:enumeration value="Travel Plan"/>
              <xsd:enumeration value="Tree Survey"/>
            </xsd:restriction>
          </xsd:simpleType>
        </xsd:union>
      </xsd:simpleType>
    </xsd:element>
    <xsd:element name="SharedWithUsers" ma:index="11"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hidden="true" ma:internalName="SharedWithDetails" ma:readOnly="true">
      <xsd:simpleType>
        <xsd:restriction base="dms:Note"/>
      </xsd:simpleType>
    </xsd:element>
    <xsd:element name="TaxCatchAll" ma:index="27" nillable="true" ma:displayName="Taxonomy Catch All Column" ma:hidden="true" ma:list="{e430abd0-4525-4326-9100-3699c1acf24f}" ma:internalName="TaxCatchAll" ma:showField="CatchAllData" ma:web="f4edfb27-fdcf-4944-9520-fd54d4f1d72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d06ba8-3d0c-4461-b1b9-cc99cc46e70a" elementFormDefault="qualified">
    <xsd:import namespace="http://schemas.microsoft.com/office/2006/documentManagement/types"/>
    <xsd:import namespace="http://schemas.microsoft.com/office/infopath/2007/PartnerControls"/>
    <xsd:element name="_Flow_SignoffStatus" ma:index="5" nillable="true" ma:displayName="Sign-off status" ma:internalName="Sign_x002d_off_x0020_status" ma:readOnly="false">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hidden="true"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hidden="true" ma:internalName="MediaServiceKeyPoints" ma:readOnly="true">
      <xsd:simpleType>
        <xsd:restriction base="dms:Note"/>
      </xsd:simpleType>
    </xsd:element>
    <xsd:element name="MediaServiceLocation" ma:index="22" nillable="true" ma:displayName="Location" ma:hidden="true" ma:internalName="MediaServiceLocation" ma:readOnly="true">
      <xsd:simpleType>
        <xsd:restriction base="dms:Text"/>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bea54bfa-c754-41e3-b0e3-5b6fcaa026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cd06ba8-3d0c-4461-b1b9-cc99cc46e70a">
      <Terms xmlns="http://schemas.microsoft.com/office/infopath/2007/PartnerControls"/>
    </lcf76f155ced4ddcb4097134ff3c332f>
    <FileType1 xmlns="f4edfb27-fdcf-4944-9520-fd54d4f1d725">Tree Survey</FileType1>
    <TaxCatchAll xmlns="f4edfb27-fdcf-4944-9520-fd54d4f1d725" xsi:nil="true"/>
    <_Flow_SignoffStatus xmlns="0cd06ba8-3d0c-4461-b1b9-cc99cc46e70a" xsi:nil="true"/>
    <CategoryDescription xmlns="http://schemas.microsoft.com/sharepoint.v3" xsi:nil="true"/>
    <Public xmlns="f4edfb27-fdcf-4944-9520-fd54d4f1d725">true</Public>
  </documentManagement>
</p:properties>
</file>

<file path=customXml/itemProps1.xml><?xml version="1.0" encoding="utf-8"?>
<ds:datastoreItem xmlns:ds="http://schemas.openxmlformats.org/officeDocument/2006/customXml" ds:itemID="{5B927A6A-9F10-4D98-840C-63E92ADC80A9}"/>
</file>

<file path=customXml/itemProps2.xml><?xml version="1.0" encoding="utf-8"?>
<ds:datastoreItem xmlns:ds="http://schemas.openxmlformats.org/officeDocument/2006/customXml" ds:itemID="{04C7A04C-EECA-45B5-82DB-3848FAF3F47F}"/>
</file>

<file path=customXml/itemProps3.xml><?xml version="1.0" encoding="utf-8"?>
<ds:datastoreItem xmlns:ds="http://schemas.openxmlformats.org/officeDocument/2006/customXml" ds:itemID="{4B3E8865-59B3-42A6-A537-B95B6BB0B7D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10</vt:i4>
      </vt:variant>
    </vt:vector>
  </HeadingPairs>
  <TitlesOfParts>
    <vt:vector size="14" baseType="lpstr">
      <vt:lpstr>Summary</vt:lpstr>
      <vt:lpstr>Survey Data</vt:lpstr>
      <vt:lpstr>Summary per tree</vt:lpstr>
      <vt:lpstr>Recommendations</vt:lpstr>
      <vt:lpstr>commonnameLabels</vt:lpstr>
      <vt:lpstr>commonnameSeries</vt:lpstr>
      <vt:lpstr>lifeexpectancyLabels</vt:lpstr>
      <vt:lpstr>lifeexpectancySeries</vt:lpstr>
      <vt:lpstr>lifestageLabels</vt:lpstr>
      <vt:lpstr>lifestageSeries</vt:lpstr>
      <vt:lpstr>Recommendations!Print_Titles</vt:lpstr>
      <vt:lpstr>'Survey Data'!Print_Titles</vt:lpstr>
      <vt:lpstr>retentioncategoryLabels</vt:lpstr>
      <vt:lpstr>retentioncategorySeries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paulm</dc:creator>
  <cp:lastModifiedBy>Christian O'Connor</cp:lastModifiedBy>
  <dcterms:created xsi:type="dcterms:W3CDTF">2014-07-14T12:09:57Z</dcterms:created>
  <dcterms:modified xsi:type="dcterms:W3CDTF">2023-02-13T17:49:29Z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0x01010084F35F844C555749A4A584284E5541DC</vt:lpwstr>
  </property>
  <property fmtid="{D5CDD505-2E9C-101B-9397-08002B2CF9AE}" pid="3" name="MediaServiceImageTags">
    <vt:lpwstr/>
  </property>
</Properties>
</file>