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mbooth design\23\23.14 Tucker Family - Hopwood Farm Chapel St Shafton\PDF\"/>
    </mc:Choice>
  </mc:AlternateContent>
  <xr:revisionPtr revIDLastSave="0" documentId="8_{7D53FCB0-B8CD-4503-983D-A9BFF09E7C0D}" xr6:coauthVersionLast="47" xr6:coauthVersionMax="47" xr10:uidLastSave="{00000000-0000-0000-0000-000000000000}"/>
  <bookViews>
    <workbookView xWindow="60" yWindow="720" windowWidth="28740" windowHeight="15480" xr2:uid="{8A93700B-6042-4A37-A16A-DABCD392388D}"/>
  </bookViews>
  <sheets>
    <sheet name="1" sheetId="1" r:id="rId1"/>
    <sheet name="2" sheetId="2" r:id="rId2"/>
  </sheets>
  <definedNames>
    <definedName name="_xlnm.Print_Area" localSheetId="0">'1'!$AF$1:$BO$145</definedName>
    <definedName name="_xlnm.Print_Area" localSheetId="1">'2'!$AF$1:$BO$145</definedName>
    <definedName name="_xlnm.Print_Titles" localSheetId="0">'1'!$1:$5</definedName>
    <definedName name="_xlnm.Print_Titles" localSheetId="1">'2'!$1:$5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2" l="1"/>
  <c r="AF1" i="2"/>
  <c r="AQ1" i="2"/>
  <c r="AZ1" i="2"/>
  <c r="BI1" i="2"/>
  <c r="S6" i="2"/>
  <c r="AH6" i="2"/>
  <c r="AS6" i="2"/>
  <c r="BB6" i="2"/>
  <c r="BJ6" i="2"/>
  <c r="Q8" i="2"/>
  <c r="AG8" i="2"/>
  <c r="AR8" i="2"/>
  <c r="AS8" i="2"/>
  <c r="AS9" i="2" s="1"/>
  <c r="BA8" i="2"/>
  <c r="BB8" i="2"/>
  <c r="BC8" i="2"/>
  <c r="AR9" i="2"/>
  <c r="BA9" i="2"/>
  <c r="BB9" i="2"/>
  <c r="O10" i="2"/>
  <c r="AG10" i="2" s="1"/>
  <c r="AD10" i="2"/>
  <c r="AH10" i="2"/>
  <c r="AJ10" i="2"/>
  <c r="AK10" i="2"/>
  <c r="BI10" i="2"/>
  <c r="O11" i="2"/>
  <c r="AD11" i="2"/>
  <c r="AG11" i="2"/>
  <c r="AH11" i="2"/>
  <c r="AJ11" i="2"/>
  <c r="AK11" i="2"/>
  <c r="BJ11" i="2"/>
  <c r="BM11" i="2"/>
  <c r="O12" i="2"/>
  <c r="AG12" i="2" s="1"/>
  <c r="AD12" i="2"/>
  <c r="AK12" i="2"/>
  <c r="AN12" i="2"/>
  <c r="AO12" i="2"/>
  <c r="BA12" i="2"/>
  <c r="BB12" i="2"/>
  <c r="BJ12" i="2"/>
  <c r="O13" i="2"/>
  <c r="AG13" i="2" s="1"/>
  <c r="AD13" i="2"/>
  <c r="AJ13" i="2"/>
  <c r="BA13" i="2"/>
  <c r="BK13" i="2"/>
  <c r="O14" i="2"/>
  <c r="AG14" i="2" s="1"/>
  <c r="AN14" i="2" s="1"/>
  <c r="AD14" i="2"/>
  <c r="AM14" i="2"/>
  <c r="BJ14" i="2"/>
  <c r="BK14" i="2"/>
  <c r="O15" i="2"/>
  <c r="AD15" i="2"/>
  <c r="AG15" i="2"/>
  <c r="AI15" i="2"/>
  <c r="AJ15" i="2"/>
  <c r="AO15" i="2" s="1"/>
  <c r="AL15" i="2"/>
  <c r="BI15" i="2"/>
  <c r="BI20" i="2" s="1"/>
  <c r="O16" i="2"/>
  <c r="AD16" i="2"/>
  <c r="AG16" i="2"/>
  <c r="O17" i="2"/>
  <c r="AD17" i="2"/>
  <c r="AG17" i="2"/>
  <c r="AH17" i="2"/>
  <c r="AJ17" i="2"/>
  <c r="AM17" i="2"/>
  <c r="BJ17" i="2"/>
  <c r="O18" i="2"/>
  <c r="AD18" i="2"/>
  <c r="AG18" i="2"/>
  <c r="AI18" i="2"/>
  <c r="O19" i="2"/>
  <c r="O36" i="2" s="1"/>
  <c r="AD19" i="2"/>
  <c r="AD38" i="2" s="1"/>
  <c r="AG19" i="2"/>
  <c r="BJ19" i="2"/>
  <c r="O20" i="2"/>
  <c r="AD20" i="2"/>
  <c r="AG20" i="2"/>
  <c r="AH20" i="2"/>
  <c r="AJ20" i="2"/>
  <c r="AM20" i="2"/>
  <c r="O21" i="2"/>
  <c r="AD21" i="2"/>
  <c r="AG21" i="2"/>
  <c r="AH21" i="2"/>
  <c r="AK21" i="2"/>
  <c r="O22" i="2"/>
  <c r="AD22" i="2"/>
  <c r="AG22" i="2"/>
  <c r="AI22" i="2"/>
  <c r="AJ22" i="2"/>
  <c r="BM22" i="2"/>
  <c r="O23" i="2"/>
  <c r="AG23" i="2" s="1"/>
  <c r="AD23" i="2"/>
  <c r="BK23" i="2"/>
  <c r="O24" i="2"/>
  <c r="AD24" i="2"/>
  <c r="AG24" i="2"/>
  <c r="AH24" i="2"/>
  <c r="AL24" i="2"/>
  <c r="BJ24" i="2"/>
  <c r="O25" i="2"/>
  <c r="AD25" i="2"/>
  <c r="AG25" i="2"/>
  <c r="AJ25" i="2"/>
  <c r="BI25" i="2"/>
  <c r="O26" i="2"/>
  <c r="AD26" i="2"/>
  <c r="AG26" i="2"/>
  <c r="AH26" i="2"/>
  <c r="AI26" i="2"/>
  <c r="AL26" i="2"/>
  <c r="BJ26" i="2"/>
  <c r="O27" i="2"/>
  <c r="AG27" i="2" s="1"/>
  <c r="AD27" i="2"/>
  <c r="AH27" i="2"/>
  <c r="BJ27" i="2"/>
  <c r="O28" i="2"/>
  <c r="AD28" i="2"/>
  <c r="AG28" i="2"/>
  <c r="AM28" i="2"/>
  <c r="O29" i="2"/>
  <c r="AD29" i="2"/>
  <c r="AG29" i="2"/>
  <c r="AI29" i="2"/>
  <c r="AK29" i="2"/>
  <c r="AL29" i="2"/>
  <c r="O30" i="2"/>
  <c r="AG30" i="2" s="1"/>
  <c r="AD30" i="2"/>
  <c r="AH30" i="2"/>
  <c r="BI30" i="2"/>
  <c r="BI35" i="2" s="1"/>
  <c r="BI40" i="2" s="1"/>
  <c r="O31" i="2"/>
  <c r="AD31" i="2"/>
  <c r="AG31" i="2"/>
  <c r="AN31" i="2" s="1"/>
  <c r="AH31" i="2"/>
  <c r="O32" i="2"/>
  <c r="AD32" i="2"/>
  <c r="AG32" i="2"/>
  <c r="AM32" i="2"/>
  <c r="BJ32" i="2"/>
  <c r="BM32" i="2"/>
  <c r="O33" i="2"/>
  <c r="AD33" i="2"/>
  <c r="AG33" i="2"/>
  <c r="AI33" i="2"/>
  <c r="AL33" i="2"/>
  <c r="BJ33" i="2"/>
  <c r="B35" i="2"/>
  <c r="C35" i="2"/>
  <c r="BK11" i="2" s="1"/>
  <c r="D35" i="2"/>
  <c r="BL11" i="2" s="1"/>
  <c r="E35" i="2"/>
  <c r="F35" i="2"/>
  <c r="G35" i="2"/>
  <c r="H35" i="2"/>
  <c r="I35" i="2"/>
  <c r="J35" i="2"/>
  <c r="K35" i="2"/>
  <c r="L35" i="2"/>
  <c r="M35" i="2"/>
  <c r="N35" i="2"/>
  <c r="O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B36" i="2"/>
  <c r="C36" i="2"/>
  <c r="BK12" i="2" s="1"/>
  <c r="D36" i="2"/>
  <c r="E36" i="2"/>
  <c r="F36" i="2"/>
  <c r="G36" i="2"/>
  <c r="H36" i="2"/>
  <c r="I36" i="2"/>
  <c r="J36" i="2"/>
  <c r="K36" i="2"/>
  <c r="L36" i="2"/>
  <c r="M36" i="2"/>
  <c r="N36" i="2"/>
  <c r="R36" i="2"/>
  <c r="S36" i="2"/>
  <c r="T36" i="2"/>
  <c r="U36" i="2"/>
  <c r="V36" i="2"/>
  <c r="W36" i="2"/>
  <c r="X36" i="2"/>
  <c r="Y36" i="2"/>
  <c r="Z36" i="2"/>
  <c r="AA36" i="2"/>
  <c r="AB36" i="2"/>
  <c r="AC36" i="2"/>
  <c r="BK36" i="2"/>
  <c r="B37" i="2"/>
  <c r="BJ13" i="2" s="1"/>
  <c r="C37" i="2"/>
  <c r="D37" i="2"/>
  <c r="BL13" i="2" s="1"/>
  <c r="E37" i="2"/>
  <c r="BM13" i="2" s="1"/>
  <c r="F37" i="2"/>
  <c r="G37" i="2"/>
  <c r="H37" i="2"/>
  <c r="I37" i="2"/>
  <c r="J37" i="2"/>
  <c r="K37" i="2"/>
  <c r="L37" i="2"/>
  <c r="M37" i="2"/>
  <c r="N37" i="2"/>
  <c r="R37" i="2"/>
  <c r="S37" i="2"/>
  <c r="T37" i="2"/>
  <c r="U37" i="2"/>
  <c r="V37" i="2"/>
  <c r="W37" i="2"/>
  <c r="X37" i="2"/>
  <c r="Y37" i="2"/>
  <c r="Z37" i="2"/>
  <c r="AA37" i="2"/>
  <c r="AB37" i="2"/>
  <c r="AC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R38" i="2"/>
  <c r="S38" i="2"/>
  <c r="T38" i="2"/>
  <c r="U38" i="2"/>
  <c r="V38" i="2"/>
  <c r="W38" i="2"/>
  <c r="X38" i="2"/>
  <c r="Y38" i="2"/>
  <c r="Z38" i="2"/>
  <c r="AA38" i="2"/>
  <c r="AB38" i="2"/>
  <c r="AC38" i="2"/>
  <c r="BL38" i="2"/>
  <c r="BJ39" i="2"/>
  <c r="BK39" i="2"/>
  <c r="S41" i="2"/>
  <c r="AS41" i="2"/>
  <c r="BK42" i="2"/>
  <c r="A43" i="2"/>
  <c r="Q43" i="2"/>
  <c r="AR43" i="2"/>
  <c r="AS43" i="2"/>
  <c r="AT43" i="2" s="1"/>
  <c r="AU43" i="2" s="1"/>
  <c r="BJ43" i="2"/>
  <c r="R44" i="2"/>
  <c r="S44" i="2"/>
  <c r="T44" i="2"/>
  <c r="U44" i="2"/>
  <c r="V44" i="2"/>
  <c r="W44" i="2"/>
  <c r="X44" i="2"/>
  <c r="Y44" i="2"/>
  <c r="Z44" i="2"/>
  <c r="AA44" i="2"/>
  <c r="AB44" i="2"/>
  <c r="AC44" i="2"/>
  <c r="AR44" i="2"/>
  <c r="AS44" i="2"/>
  <c r="AT44" i="2"/>
  <c r="BM44" i="2"/>
  <c r="O45" i="2"/>
  <c r="AD45" i="2"/>
  <c r="O46" i="2"/>
  <c r="AG81" i="2" s="1"/>
  <c r="AO81" i="2" s="1"/>
  <c r="AD46" i="2"/>
  <c r="O47" i="2"/>
  <c r="AD47" i="2"/>
  <c r="O48" i="2"/>
  <c r="AD48" i="2"/>
  <c r="O49" i="2"/>
  <c r="AG84" i="2" s="1"/>
  <c r="AO84" i="2" s="1"/>
  <c r="AD49" i="2"/>
  <c r="O50" i="2"/>
  <c r="AG85" i="2" s="1"/>
  <c r="AD50" i="2"/>
  <c r="O51" i="2"/>
  <c r="AD51" i="2"/>
  <c r="O52" i="2"/>
  <c r="AD52" i="2"/>
  <c r="O53" i="2"/>
  <c r="AG88" i="2" s="1"/>
  <c r="AD53" i="2"/>
  <c r="AD71" i="2" s="1"/>
  <c r="O54" i="2"/>
  <c r="AD54" i="2"/>
  <c r="O55" i="2"/>
  <c r="AD55" i="2"/>
  <c r="O56" i="2"/>
  <c r="AD56" i="2"/>
  <c r="O57" i="2"/>
  <c r="AG92" i="2" s="1"/>
  <c r="AD57" i="2"/>
  <c r="O58" i="2"/>
  <c r="AG93" i="2" s="1"/>
  <c r="AD58" i="2"/>
  <c r="O59" i="2"/>
  <c r="AD59" i="2"/>
  <c r="O60" i="2"/>
  <c r="AG95" i="2" s="1"/>
  <c r="AD60" i="2"/>
  <c r="O61" i="2"/>
  <c r="AG96" i="2" s="1"/>
  <c r="AD61" i="2"/>
  <c r="O62" i="2"/>
  <c r="AG97" i="2" s="1"/>
  <c r="AD62" i="2"/>
  <c r="O63" i="2"/>
  <c r="AG98" i="2" s="1"/>
  <c r="AD63" i="2"/>
  <c r="O64" i="2"/>
  <c r="AG99" i="2" s="1"/>
  <c r="AD64" i="2"/>
  <c r="O65" i="2"/>
  <c r="AG100" i="2" s="1"/>
  <c r="AD65" i="2"/>
  <c r="O66" i="2"/>
  <c r="AG101" i="2" s="1"/>
  <c r="AD66" i="2"/>
  <c r="O67" i="2"/>
  <c r="AD67" i="2"/>
  <c r="O68" i="2"/>
  <c r="AG103" i="2" s="1"/>
  <c r="AD68" i="2"/>
  <c r="B70" i="2"/>
  <c r="BJ81" i="2" s="1"/>
  <c r="C70" i="2"/>
  <c r="BK81" i="2" s="1"/>
  <c r="D70" i="2"/>
  <c r="E70" i="2"/>
  <c r="F70" i="2"/>
  <c r="G70" i="2"/>
  <c r="H70" i="2"/>
  <c r="I70" i="2"/>
  <c r="J70" i="2"/>
  <c r="K70" i="2"/>
  <c r="L70" i="2"/>
  <c r="M70" i="2"/>
  <c r="N70" i="2"/>
  <c r="R70" i="2"/>
  <c r="S70" i="2"/>
  <c r="T70" i="2"/>
  <c r="U70" i="2"/>
  <c r="V70" i="2"/>
  <c r="W70" i="2"/>
  <c r="X70" i="2"/>
  <c r="Y70" i="2"/>
  <c r="Z70" i="2"/>
  <c r="AA70" i="2"/>
  <c r="AB70" i="2"/>
  <c r="AC70" i="2"/>
  <c r="B71" i="2"/>
  <c r="C71" i="2"/>
  <c r="BK82" i="2" s="1"/>
  <c r="D71" i="2"/>
  <c r="BL82" i="2" s="1"/>
  <c r="E71" i="2"/>
  <c r="BM82" i="2" s="1"/>
  <c r="F71" i="2"/>
  <c r="G71" i="2"/>
  <c r="H71" i="2"/>
  <c r="I71" i="2"/>
  <c r="J71" i="2"/>
  <c r="K71" i="2"/>
  <c r="L71" i="2"/>
  <c r="M71" i="2"/>
  <c r="N71" i="2"/>
  <c r="R71" i="2"/>
  <c r="S71" i="2"/>
  <c r="T71" i="2"/>
  <c r="U71" i="2"/>
  <c r="V71" i="2"/>
  <c r="W71" i="2"/>
  <c r="X71" i="2"/>
  <c r="Y71" i="2"/>
  <c r="Z71" i="2"/>
  <c r="AA71" i="2"/>
  <c r="AB71" i="2"/>
  <c r="AC71" i="2"/>
  <c r="B72" i="2"/>
  <c r="BJ83" i="2" s="1"/>
  <c r="C72" i="2"/>
  <c r="D72" i="2"/>
  <c r="E72" i="2"/>
  <c r="BM83" i="2" s="1"/>
  <c r="F72" i="2"/>
  <c r="G72" i="2"/>
  <c r="H72" i="2"/>
  <c r="I72" i="2"/>
  <c r="J72" i="2"/>
  <c r="K72" i="2"/>
  <c r="L72" i="2"/>
  <c r="M72" i="2"/>
  <c r="N72" i="2"/>
  <c r="R72" i="2"/>
  <c r="S72" i="2"/>
  <c r="T72" i="2"/>
  <c r="U72" i="2"/>
  <c r="V72" i="2"/>
  <c r="W72" i="2"/>
  <c r="X72" i="2"/>
  <c r="Y72" i="2"/>
  <c r="Z72" i="2"/>
  <c r="AA72" i="2"/>
  <c r="AB72" i="2"/>
  <c r="AC72" i="2"/>
  <c r="B73" i="2"/>
  <c r="C73" i="2"/>
  <c r="D73" i="2"/>
  <c r="BL84" i="2" s="1"/>
  <c r="E73" i="2"/>
  <c r="F73" i="2"/>
  <c r="G73" i="2"/>
  <c r="H73" i="2"/>
  <c r="I73" i="2"/>
  <c r="J73" i="2"/>
  <c r="K73" i="2"/>
  <c r="L73" i="2"/>
  <c r="M73" i="2"/>
  <c r="N73" i="2"/>
  <c r="R73" i="2"/>
  <c r="BA80" i="2" s="1"/>
  <c r="S73" i="2"/>
  <c r="T73" i="2"/>
  <c r="U73" i="2"/>
  <c r="V73" i="2"/>
  <c r="W73" i="2"/>
  <c r="X73" i="2"/>
  <c r="Y73" i="2"/>
  <c r="BA82" i="2" s="1"/>
  <c r="Z73" i="2"/>
  <c r="AA73" i="2"/>
  <c r="AB73" i="2"/>
  <c r="AC73" i="2"/>
  <c r="AD73" i="2"/>
  <c r="C76" i="2"/>
  <c r="S76" i="2"/>
  <c r="AH76" i="2"/>
  <c r="AS76" i="2"/>
  <c r="BB76" i="2"/>
  <c r="BJ76" i="2"/>
  <c r="A78" i="2"/>
  <c r="A148" i="2" s="1"/>
  <c r="A218" i="2" s="1"/>
  <c r="A288" i="2" s="1"/>
  <c r="A358" i="2" s="1"/>
  <c r="A428" i="2" s="1"/>
  <c r="Q78" i="2"/>
  <c r="AG78" i="2"/>
  <c r="AG79" i="2" s="1"/>
  <c r="AH78" i="2"/>
  <c r="AH79" i="2" s="1"/>
  <c r="AI78" i="2"/>
  <c r="AI79" i="2" s="1"/>
  <c r="AJ78" i="2"/>
  <c r="AR78" i="2"/>
  <c r="AS78" i="2"/>
  <c r="AT78" i="2" s="1"/>
  <c r="AU78" i="2" s="1"/>
  <c r="BA78" i="2"/>
  <c r="BA79" i="2" s="1"/>
  <c r="BB78" i="2"/>
  <c r="BB79" i="2" s="1"/>
  <c r="BC78" i="2"/>
  <c r="BC79" i="2" s="1"/>
  <c r="BD78" i="2"/>
  <c r="BD79" i="2" s="1"/>
  <c r="BE78" i="2"/>
  <c r="BF78" i="2" s="1"/>
  <c r="BG78" i="2" s="1"/>
  <c r="BG79" i="2" s="1"/>
  <c r="R79" i="2"/>
  <c r="S79" i="2"/>
  <c r="T79" i="2"/>
  <c r="U79" i="2"/>
  <c r="V79" i="2"/>
  <c r="W79" i="2"/>
  <c r="X79" i="2"/>
  <c r="Y79" i="2"/>
  <c r="Z79" i="2"/>
  <c r="AA79" i="2"/>
  <c r="AB79" i="2"/>
  <c r="AC79" i="2"/>
  <c r="AR79" i="2"/>
  <c r="AS79" i="2"/>
  <c r="O80" i="2"/>
  <c r="AD80" i="2"/>
  <c r="AG80" i="2"/>
  <c r="AI80" i="2"/>
  <c r="AM80" i="2"/>
  <c r="AM108" i="2" s="1"/>
  <c r="BI80" i="2"/>
  <c r="BI85" i="2" s="1"/>
  <c r="O81" i="2"/>
  <c r="AD81" i="2"/>
  <c r="AJ81" i="2"/>
  <c r="AL81" i="2"/>
  <c r="AM81" i="2"/>
  <c r="BA81" i="2"/>
  <c r="BM81" i="2"/>
  <c r="O82" i="2"/>
  <c r="AH12" i="2" s="1"/>
  <c r="AD82" i="2"/>
  <c r="AG82" i="2"/>
  <c r="AH82" i="2"/>
  <c r="AI82" i="2"/>
  <c r="BF82" i="2"/>
  <c r="BJ82" i="2"/>
  <c r="O83" i="2"/>
  <c r="AH13" i="2" s="1"/>
  <c r="AD83" i="2"/>
  <c r="AG83" i="2"/>
  <c r="AH83" i="2"/>
  <c r="AI83" i="2"/>
  <c r="AL83" i="2"/>
  <c r="BF83" i="2"/>
  <c r="BG83" i="2"/>
  <c r="BK83" i="2"/>
  <c r="O84" i="2"/>
  <c r="AH14" i="2" s="1"/>
  <c r="AD84" i="2"/>
  <c r="AK84" i="2"/>
  <c r="AM84" i="2"/>
  <c r="BJ84" i="2"/>
  <c r="BN84" i="2" s="1"/>
  <c r="BK84" i="2"/>
  <c r="BK120" i="2" s="1"/>
  <c r="BM84" i="2"/>
  <c r="O85" i="2"/>
  <c r="AH15" i="2" s="1"/>
  <c r="AD85" i="2"/>
  <c r="AM85" i="2"/>
  <c r="O86" i="2"/>
  <c r="AD86" i="2"/>
  <c r="AH86" i="2"/>
  <c r="AJ86" i="2"/>
  <c r="AJ107" i="2" s="1"/>
  <c r="AK86" i="2"/>
  <c r="AM86" i="2"/>
  <c r="O87" i="2"/>
  <c r="O105" i="2" s="1"/>
  <c r="AD87" i="2"/>
  <c r="AD106" i="2" s="1"/>
  <c r="AG87" i="2"/>
  <c r="AH87" i="2"/>
  <c r="AL87" i="2"/>
  <c r="O88" i="2"/>
  <c r="AH18" i="2" s="1"/>
  <c r="AD88" i="2"/>
  <c r="AH88" i="2"/>
  <c r="AI88" i="2"/>
  <c r="BJ88" i="2"/>
  <c r="O89" i="2"/>
  <c r="AH19" i="2" s="1"/>
  <c r="AD89" i="2"/>
  <c r="AI89" i="2"/>
  <c r="AL89" i="2"/>
  <c r="O90" i="2"/>
  <c r="AD90" i="2"/>
  <c r="AG90" i="2"/>
  <c r="AH90" i="2"/>
  <c r="AJ90" i="2"/>
  <c r="AM90" i="2"/>
  <c r="AM106" i="2" s="1"/>
  <c r="AN90" i="2"/>
  <c r="BI90" i="2"/>
  <c r="O91" i="2"/>
  <c r="AD91" i="2"/>
  <c r="AG91" i="2"/>
  <c r="AM91" i="2"/>
  <c r="BM91" i="2"/>
  <c r="O92" i="2"/>
  <c r="AH22" i="2" s="1"/>
  <c r="AO22" i="2" s="1"/>
  <c r="AD92" i="2"/>
  <c r="AH92" i="2"/>
  <c r="AL92" i="2"/>
  <c r="AN92" i="2" s="1"/>
  <c r="BJ92" i="2"/>
  <c r="BK92" i="2"/>
  <c r="O93" i="2"/>
  <c r="AH23" i="2" s="1"/>
  <c r="AD93" i="2"/>
  <c r="AJ93" i="2"/>
  <c r="AN93" i="2"/>
  <c r="BJ93" i="2"/>
  <c r="O94" i="2"/>
  <c r="AD94" i="2"/>
  <c r="AG94" i="2"/>
  <c r="AH94" i="2"/>
  <c r="AL94" i="2"/>
  <c r="BJ94" i="2"/>
  <c r="O95" i="2"/>
  <c r="AH25" i="2" s="1"/>
  <c r="AD95" i="2"/>
  <c r="AI95" i="2"/>
  <c r="AL95" i="2"/>
  <c r="BI95" i="2"/>
  <c r="BI100" i="2" s="1"/>
  <c r="BI105" i="2" s="1"/>
  <c r="BI110" i="2" s="1"/>
  <c r="O96" i="2"/>
  <c r="AD96" i="2"/>
  <c r="AH96" i="2"/>
  <c r="AI96" i="2"/>
  <c r="AO96" i="2" s="1"/>
  <c r="AM96" i="2"/>
  <c r="O97" i="2"/>
  <c r="AD97" i="2"/>
  <c r="AH97" i="2"/>
  <c r="AJ97" i="2"/>
  <c r="AN97" i="2" s="1"/>
  <c r="AK97" i="2"/>
  <c r="AL97" i="2"/>
  <c r="AM97" i="2"/>
  <c r="O98" i="2"/>
  <c r="AH28" i="2" s="1"/>
  <c r="AD98" i="2"/>
  <c r="AH98" i="2"/>
  <c r="AJ98" i="2"/>
  <c r="AL98" i="2"/>
  <c r="AM98" i="2"/>
  <c r="AN98" i="2"/>
  <c r="BJ98" i="2"/>
  <c r="BK98" i="2"/>
  <c r="O99" i="2"/>
  <c r="AH29" i="2" s="1"/>
  <c r="AD99" i="2"/>
  <c r="AH99" i="2"/>
  <c r="AI99" i="2"/>
  <c r="AL99" i="2"/>
  <c r="AM99" i="2"/>
  <c r="BL99" i="2"/>
  <c r="O100" i="2"/>
  <c r="AD100" i="2"/>
  <c r="AH100" i="2"/>
  <c r="AI100" i="2"/>
  <c r="AL100" i="2"/>
  <c r="AM100" i="2"/>
  <c r="O101" i="2"/>
  <c r="AD101" i="2"/>
  <c r="AH101" i="2"/>
  <c r="AI101" i="2"/>
  <c r="AL101" i="2"/>
  <c r="AM101" i="2"/>
  <c r="BJ101" i="2"/>
  <c r="O102" i="2"/>
  <c r="AH32" i="2" s="1"/>
  <c r="AD102" i="2"/>
  <c r="AG102" i="2"/>
  <c r="AH102" i="2"/>
  <c r="AI102" i="2"/>
  <c r="AJ102" i="2"/>
  <c r="AM102" i="2"/>
  <c r="O103" i="2"/>
  <c r="AH33" i="2" s="1"/>
  <c r="AO33" i="2" s="1"/>
  <c r="AD103" i="2"/>
  <c r="AJ103" i="2"/>
  <c r="AL103" i="2"/>
  <c r="AM103" i="2"/>
  <c r="BK104" i="2"/>
  <c r="B105" i="2"/>
  <c r="BJ16" i="2" s="1"/>
  <c r="C105" i="2"/>
  <c r="BK16" i="2" s="1"/>
  <c r="D105" i="2"/>
  <c r="E105" i="2"/>
  <c r="F105" i="2"/>
  <c r="G105" i="2"/>
  <c r="H105" i="2"/>
  <c r="I105" i="2"/>
  <c r="BM16" i="2" s="1"/>
  <c r="J105" i="2"/>
  <c r="K105" i="2"/>
  <c r="L105" i="2"/>
  <c r="M105" i="2"/>
  <c r="N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B106" i="2"/>
  <c r="C106" i="2"/>
  <c r="BK17" i="2" s="1"/>
  <c r="D106" i="2"/>
  <c r="E106" i="2"/>
  <c r="F106" i="2"/>
  <c r="G106" i="2"/>
  <c r="H106" i="2"/>
  <c r="I106" i="2"/>
  <c r="J106" i="2"/>
  <c r="K106" i="2"/>
  <c r="L106" i="2"/>
  <c r="M106" i="2"/>
  <c r="N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B107" i="2"/>
  <c r="BJ18" i="2" s="1"/>
  <c r="C107" i="2"/>
  <c r="BK18" i="2" s="1"/>
  <c r="D107" i="2"/>
  <c r="E107" i="2"/>
  <c r="F107" i="2"/>
  <c r="G107" i="2"/>
  <c r="H107" i="2"/>
  <c r="I107" i="2"/>
  <c r="BM18" i="2" s="1"/>
  <c r="J107" i="2"/>
  <c r="K107" i="2"/>
  <c r="L107" i="2"/>
  <c r="M107" i="2"/>
  <c r="N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BJ107" i="2"/>
  <c r="BK107" i="2"/>
  <c r="B108" i="2"/>
  <c r="C108" i="2"/>
  <c r="BK19" i="2" s="1"/>
  <c r="D108" i="2"/>
  <c r="E108" i="2"/>
  <c r="F108" i="2"/>
  <c r="BL19" i="2" s="1"/>
  <c r="G108" i="2"/>
  <c r="H108" i="2"/>
  <c r="I108" i="2"/>
  <c r="J108" i="2"/>
  <c r="K108" i="2"/>
  <c r="L108" i="2"/>
  <c r="M108" i="2"/>
  <c r="N108" i="2"/>
  <c r="O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BB13" i="2" s="1"/>
  <c r="BJ108" i="2"/>
  <c r="C111" i="2"/>
  <c r="S111" i="2"/>
  <c r="AS111" i="2"/>
  <c r="BJ111" i="2"/>
  <c r="BK112" i="2"/>
  <c r="A113" i="2"/>
  <c r="Q113" i="2"/>
  <c r="AR113" i="2"/>
  <c r="AR114" i="2" s="1"/>
  <c r="AS113" i="2"/>
  <c r="AT113" i="2" s="1"/>
  <c r="BK113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BJ114" i="2"/>
  <c r="O115" i="2"/>
  <c r="AH80" i="2" s="1"/>
  <c r="AD115" i="2"/>
  <c r="O116" i="2"/>
  <c r="AH81" i="2" s="1"/>
  <c r="AD116" i="2"/>
  <c r="O117" i="2"/>
  <c r="AD117" i="2"/>
  <c r="O118" i="2"/>
  <c r="AD118" i="2"/>
  <c r="O119" i="2"/>
  <c r="AH84" i="2" s="1"/>
  <c r="AD119" i="2"/>
  <c r="O120" i="2"/>
  <c r="AH85" i="2" s="1"/>
  <c r="AD120" i="2"/>
  <c r="O121" i="2"/>
  <c r="AD121" i="2"/>
  <c r="O122" i="2"/>
  <c r="AD122" i="2"/>
  <c r="O123" i="2"/>
  <c r="AD123" i="2"/>
  <c r="O124" i="2"/>
  <c r="AH89" i="2" s="1"/>
  <c r="AD124" i="2"/>
  <c r="O125" i="2"/>
  <c r="AD125" i="2"/>
  <c r="O126" i="2"/>
  <c r="AH91" i="2" s="1"/>
  <c r="AD126" i="2"/>
  <c r="O127" i="2"/>
  <c r="AD127" i="2"/>
  <c r="O128" i="2"/>
  <c r="AH93" i="2" s="1"/>
  <c r="AD128" i="2"/>
  <c r="O129" i="2"/>
  <c r="AD129" i="2"/>
  <c r="O130" i="2"/>
  <c r="AH95" i="2" s="1"/>
  <c r="AD130" i="2"/>
  <c r="O131" i="2"/>
  <c r="AD131" i="2"/>
  <c r="O132" i="2"/>
  <c r="AD132" i="2"/>
  <c r="O133" i="2"/>
  <c r="AD133" i="2"/>
  <c r="O134" i="2"/>
  <c r="AD134" i="2"/>
  <c r="O135" i="2"/>
  <c r="AD135" i="2"/>
  <c r="O136" i="2"/>
  <c r="AD136" i="2"/>
  <c r="O137" i="2"/>
  <c r="AD137" i="2"/>
  <c r="O138" i="2"/>
  <c r="AH103" i="2" s="1"/>
  <c r="AD138" i="2"/>
  <c r="B140" i="2"/>
  <c r="BJ86" i="2" s="1"/>
  <c r="C140" i="2"/>
  <c r="BK86" i="2" s="1"/>
  <c r="D140" i="2"/>
  <c r="BL86" i="2" s="1"/>
  <c r="E140" i="2"/>
  <c r="BM86" i="2" s="1"/>
  <c r="F140" i="2"/>
  <c r="G140" i="2"/>
  <c r="H140" i="2"/>
  <c r="I140" i="2"/>
  <c r="J140" i="2"/>
  <c r="K140" i="2"/>
  <c r="L140" i="2"/>
  <c r="M140" i="2"/>
  <c r="N140" i="2"/>
  <c r="O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B141" i="2"/>
  <c r="BJ87" i="2" s="1"/>
  <c r="C141" i="2"/>
  <c r="BK87" i="2" s="1"/>
  <c r="BK118" i="2" s="1"/>
  <c r="D141" i="2"/>
  <c r="E141" i="2"/>
  <c r="F141" i="2"/>
  <c r="BL87" i="2" s="1"/>
  <c r="G141" i="2"/>
  <c r="H141" i="2"/>
  <c r="I141" i="2"/>
  <c r="J141" i="2"/>
  <c r="K141" i="2"/>
  <c r="L141" i="2"/>
  <c r="BM87" i="2" s="1"/>
  <c r="M141" i="2"/>
  <c r="N141" i="2"/>
  <c r="O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B142" i="2"/>
  <c r="C142" i="2"/>
  <c r="BK88" i="2" s="1"/>
  <c r="D142" i="2"/>
  <c r="E142" i="2"/>
  <c r="F142" i="2"/>
  <c r="G142" i="2"/>
  <c r="H142" i="2"/>
  <c r="I142" i="2"/>
  <c r="J142" i="2"/>
  <c r="K142" i="2"/>
  <c r="L142" i="2"/>
  <c r="M142" i="2"/>
  <c r="N142" i="2"/>
  <c r="O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B143" i="2"/>
  <c r="BJ89" i="2" s="1"/>
  <c r="C143" i="2"/>
  <c r="BK89" i="2" s="1"/>
  <c r="D143" i="2"/>
  <c r="E143" i="2"/>
  <c r="F143" i="2"/>
  <c r="G143" i="2"/>
  <c r="H143" i="2"/>
  <c r="I143" i="2"/>
  <c r="J143" i="2"/>
  <c r="K143" i="2"/>
  <c r="L143" i="2"/>
  <c r="M143" i="2"/>
  <c r="N143" i="2"/>
  <c r="R143" i="2"/>
  <c r="S143" i="2"/>
  <c r="T143" i="2"/>
  <c r="BB80" i="2" s="1"/>
  <c r="U143" i="2"/>
  <c r="V143" i="2"/>
  <c r="W143" i="2"/>
  <c r="BB81" i="2" s="1"/>
  <c r="X143" i="2"/>
  <c r="Y143" i="2"/>
  <c r="Z143" i="2"/>
  <c r="BB82" i="2" s="1"/>
  <c r="AA143" i="2"/>
  <c r="AB143" i="2"/>
  <c r="AC143" i="2"/>
  <c r="C146" i="2"/>
  <c r="S146" i="2"/>
  <c r="Q148" i="2"/>
  <c r="Q218" i="2" s="1"/>
  <c r="Q288" i="2" s="1"/>
  <c r="Q358" i="2" s="1"/>
  <c r="Q428" i="2" s="1"/>
  <c r="R149" i="2"/>
  <c r="S149" i="2"/>
  <c r="T149" i="2"/>
  <c r="U149" i="2"/>
  <c r="V149" i="2"/>
  <c r="W149" i="2"/>
  <c r="X149" i="2"/>
  <c r="Y149" i="2"/>
  <c r="Z149" i="2"/>
  <c r="AA149" i="2"/>
  <c r="AB149" i="2"/>
  <c r="AC149" i="2"/>
  <c r="O150" i="2"/>
  <c r="AI10" i="2" s="1"/>
  <c r="AD150" i="2"/>
  <c r="AD178" i="2" s="1"/>
  <c r="O151" i="2"/>
  <c r="AI11" i="2" s="1"/>
  <c r="AD151" i="2"/>
  <c r="O152" i="2"/>
  <c r="AI12" i="2" s="1"/>
  <c r="AD152" i="2"/>
  <c r="O153" i="2"/>
  <c r="AI13" i="2" s="1"/>
  <c r="AD153" i="2"/>
  <c r="O154" i="2"/>
  <c r="AI14" i="2" s="1"/>
  <c r="AD154" i="2"/>
  <c r="O155" i="2"/>
  <c r="AD155" i="2"/>
  <c r="O156" i="2"/>
  <c r="AD156" i="2"/>
  <c r="O157" i="2"/>
  <c r="AI17" i="2" s="1"/>
  <c r="AI35" i="2" s="1"/>
  <c r="AD157" i="2"/>
  <c r="O158" i="2"/>
  <c r="AD158" i="2"/>
  <c r="AD175" i="2" s="1"/>
  <c r="O159" i="2"/>
  <c r="AI19" i="2" s="1"/>
  <c r="AD159" i="2"/>
  <c r="O160" i="2"/>
  <c r="AI20" i="2" s="1"/>
  <c r="AD160" i="2"/>
  <c r="O161" i="2"/>
  <c r="AI21" i="2" s="1"/>
  <c r="AD161" i="2"/>
  <c r="O162" i="2"/>
  <c r="AD162" i="2"/>
  <c r="O163" i="2"/>
  <c r="AI23" i="2" s="1"/>
  <c r="AD163" i="2"/>
  <c r="O164" i="2"/>
  <c r="AI24" i="2" s="1"/>
  <c r="AD164" i="2"/>
  <c r="O165" i="2"/>
  <c r="AI25" i="2" s="1"/>
  <c r="AD165" i="2"/>
  <c r="O166" i="2"/>
  <c r="AD166" i="2"/>
  <c r="O167" i="2"/>
  <c r="AI27" i="2" s="1"/>
  <c r="AD167" i="2"/>
  <c r="O168" i="2"/>
  <c r="AI28" i="2" s="1"/>
  <c r="AD168" i="2"/>
  <c r="O169" i="2"/>
  <c r="AD169" i="2"/>
  <c r="O170" i="2"/>
  <c r="AI30" i="2" s="1"/>
  <c r="AD170" i="2"/>
  <c r="O171" i="2"/>
  <c r="AI31" i="2" s="1"/>
  <c r="AD171" i="2"/>
  <c r="O172" i="2"/>
  <c r="AI32" i="2" s="1"/>
  <c r="AD172" i="2"/>
  <c r="O173" i="2"/>
  <c r="AD173" i="2"/>
  <c r="B175" i="2"/>
  <c r="BJ21" i="2" s="1"/>
  <c r="C175" i="2"/>
  <c r="BK21" i="2" s="1"/>
  <c r="D175" i="2"/>
  <c r="E175" i="2"/>
  <c r="F175" i="2"/>
  <c r="G175" i="2"/>
  <c r="H175" i="2"/>
  <c r="I175" i="2"/>
  <c r="J175" i="2"/>
  <c r="K175" i="2"/>
  <c r="L175" i="2"/>
  <c r="M175" i="2"/>
  <c r="N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B176" i="2"/>
  <c r="BJ22" i="2" s="1"/>
  <c r="C176" i="2"/>
  <c r="BK22" i="2" s="1"/>
  <c r="D176" i="2"/>
  <c r="BL22" i="2" s="1"/>
  <c r="BN22" i="2" s="1"/>
  <c r="E176" i="2"/>
  <c r="F176" i="2"/>
  <c r="G176" i="2"/>
  <c r="H176" i="2"/>
  <c r="I176" i="2"/>
  <c r="J176" i="2"/>
  <c r="K176" i="2"/>
  <c r="L176" i="2"/>
  <c r="M176" i="2"/>
  <c r="N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B177" i="2"/>
  <c r="BJ23" i="2" s="1"/>
  <c r="C177" i="2"/>
  <c r="D177" i="2"/>
  <c r="E177" i="2"/>
  <c r="F177" i="2"/>
  <c r="G177" i="2"/>
  <c r="H177" i="2"/>
  <c r="I177" i="2"/>
  <c r="J177" i="2"/>
  <c r="K177" i="2"/>
  <c r="L177" i="2"/>
  <c r="M177" i="2"/>
  <c r="N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B178" i="2"/>
  <c r="C178" i="2"/>
  <c r="BK24" i="2" s="1"/>
  <c r="D178" i="2"/>
  <c r="E178" i="2"/>
  <c r="BM24" i="2" s="1"/>
  <c r="F178" i="2"/>
  <c r="G178" i="2"/>
  <c r="H178" i="2"/>
  <c r="I178" i="2"/>
  <c r="J178" i="2"/>
  <c r="K178" i="2"/>
  <c r="L178" i="2"/>
  <c r="M178" i="2"/>
  <c r="N178" i="2"/>
  <c r="R178" i="2"/>
  <c r="S178" i="2"/>
  <c r="T178" i="2"/>
  <c r="U178" i="2"/>
  <c r="V178" i="2"/>
  <c r="W178" i="2"/>
  <c r="X178" i="2"/>
  <c r="Y178" i="2"/>
  <c r="BC12" i="2" s="1"/>
  <c r="Z178" i="2"/>
  <c r="AA178" i="2"/>
  <c r="AB178" i="2"/>
  <c r="AC178" i="2"/>
  <c r="C181" i="2"/>
  <c r="S181" i="2"/>
  <c r="A183" i="2"/>
  <c r="A253" i="2" s="1"/>
  <c r="Q183" i="2"/>
  <c r="Q253" i="2" s="1"/>
  <c r="Q323" i="2" s="1"/>
  <c r="Q393" i="2" s="1"/>
  <c r="Q463" i="2" s="1"/>
  <c r="R184" i="2"/>
  <c r="S184" i="2"/>
  <c r="T184" i="2"/>
  <c r="U184" i="2"/>
  <c r="V184" i="2"/>
  <c r="W184" i="2"/>
  <c r="X184" i="2"/>
  <c r="Y184" i="2"/>
  <c r="Z184" i="2"/>
  <c r="AA184" i="2"/>
  <c r="AB184" i="2"/>
  <c r="AC184" i="2"/>
  <c r="O185" i="2"/>
  <c r="O213" i="2" s="1"/>
  <c r="AD185" i="2"/>
  <c r="AD213" i="2" s="1"/>
  <c r="O186" i="2"/>
  <c r="AI81" i="2" s="1"/>
  <c r="AD186" i="2"/>
  <c r="O187" i="2"/>
  <c r="AD187" i="2"/>
  <c r="O188" i="2"/>
  <c r="AD188" i="2"/>
  <c r="O189" i="2"/>
  <c r="AI84" i="2" s="1"/>
  <c r="AD189" i="2"/>
  <c r="O190" i="2"/>
  <c r="AI85" i="2" s="1"/>
  <c r="AD190" i="2"/>
  <c r="O191" i="2"/>
  <c r="AD191" i="2"/>
  <c r="O192" i="2"/>
  <c r="AI87" i="2" s="1"/>
  <c r="AD192" i="2"/>
  <c r="O193" i="2"/>
  <c r="AD193" i="2"/>
  <c r="AD210" i="2" s="1"/>
  <c r="O194" i="2"/>
  <c r="AD194" i="2"/>
  <c r="O195" i="2"/>
  <c r="AI90" i="2" s="1"/>
  <c r="AD195" i="2"/>
  <c r="O196" i="2"/>
  <c r="AI91" i="2" s="1"/>
  <c r="AD196" i="2"/>
  <c r="O197" i="2"/>
  <c r="AI92" i="2" s="1"/>
  <c r="AO92" i="2" s="1"/>
  <c r="AD197" i="2"/>
  <c r="O198" i="2"/>
  <c r="AI93" i="2" s="1"/>
  <c r="AD198" i="2"/>
  <c r="O199" i="2"/>
  <c r="AI94" i="2" s="1"/>
  <c r="AD199" i="2"/>
  <c r="O200" i="2"/>
  <c r="AD200" i="2"/>
  <c r="O201" i="2"/>
  <c r="AD201" i="2"/>
  <c r="O202" i="2"/>
  <c r="AI97" i="2" s="1"/>
  <c r="AD202" i="2"/>
  <c r="O203" i="2"/>
  <c r="AI98" i="2" s="1"/>
  <c r="AD203" i="2"/>
  <c r="O204" i="2"/>
  <c r="AD204" i="2"/>
  <c r="O205" i="2"/>
  <c r="AD205" i="2"/>
  <c r="O206" i="2"/>
  <c r="AD206" i="2"/>
  <c r="O207" i="2"/>
  <c r="AD207" i="2"/>
  <c r="O208" i="2"/>
  <c r="AI103" i="2" s="1"/>
  <c r="AD208" i="2"/>
  <c r="B210" i="2"/>
  <c r="BJ91" i="2" s="1"/>
  <c r="C210" i="2"/>
  <c r="BK91" i="2" s="1"/>
  <c r="D210" i="2"/>
  <c r="E210" i="2"/>
  <c r="F210" i="2"/>
  <c r="G210" i="2"/>
  <c r="BL91" i="2" s="1"/>
  <c r="H210" i="2"/>
  <c r="I210" i="2"/>
  <c r="J210" i="2"/>
  <c r="K210" i="2"/>
  <c r="L210" i="2"/>
  <c r="M210" i="2"/>
  <c r="N210" i="2"/>
  <c r="O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B211" i="2"/>
  <c r="C211" i="2"/>
  <c r="D211" i="2"/>
  <c r="BL92" i="2" s="1"/>
  <c r="E211" i="2"/>
  <c r="F211" i="2"/>
  <c r="G211" i="2"/>
  <c r="H211" i="2"/>
  <c r="I211" i="2"/>
  <c r="J211" i="2"/>
  <c r="K211" i="2"/>
  <c r="L211" i="2"/>
  <c r="M211" i="2"/>
  <c r="N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B212" i="2"/>
  <c r="C212" i="2"/>
  <c r="BK93" i="2" s="1"/>
  <c r="D212" i="2"/>
  <c r="E212" i="2"/>
  <c r="F212" i="2"/>
  <c r="BL93" i="2" s="1"/>
  <c r="G212" i="2"/>
  <c r="H212" i="2"/>
  <c r="I212" i="2"/>
  <c r="J212" i="2"/>
  <c r="K212" i="2"/>
  <c r="L212" i="2"/>
  <c r="M212" i="2"/>
  <c r="N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B213" i="2"/>
  <c r="C213" i="2"/>
  <c r="BK94" i="2" s="1"/>
  <c r="D213" i="2"/>
  <c r="E213" i="2"/>
  <c r="BM94" i="2" s="1"/>
  <c r="F213" i="2"/>
  <c r="G213" i="2"/>
  <c r="H213" i="2"/>
  <c r="I213" i="2"/>
  <c r="J213" i="2"/>
  <c r="K213" i="2"/>
  <c r="L213" i="2"/>
  <c r="M213" i="2"/>
  <c r="BL94" i="2" s="1"/>
  <c r="N213" i="2"/>
  <c r="R213" i="2"/>
  <c r="S213" i="2"/>
  <c r="T213" i="2"/>
  <c r="U213" i="2"/>
  <c r="V213" i="2"/>
  <c r="W213" i="2"/>
  <c r="X213" i="2"/>
  <c r="BC81" i="2" s="1"/>
  <c r="Y213" i="2"/>
  <c r="Z213" i="2"/>
  <c r="BC82" i="2" s="1"/>
  <c r="AA213" i="2"/>
  <c r="BC83" i="2" s="1"/>
  <c r="AB213" i="2"/>
  <c r="AC213" i="2"/>
  <c r="C216" i="2"/>
  <c r="S216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O220" i="2"/>
  <c r="AD220" i="2"/>
  <c r="O221" i="2"/>
  <c r="AD221" i="2"/>
  <c r="O222" i="2"/>
  <c r="AJ12" i="2" s="1"/>
  <c r="AD222" i="2"/>
  <c r="O223" i="2"/>
  <c r="AD223" i="2"/>
  <c r="O224" i="2"/>
  <c r="AJ14" i="2" s="1"/>
  <c r="AD224" i="2"/>
  <c r="O225" i="2"/>
  <c r="AD225" i="2"/>
  <c r="O226" i="2"/>
  <c r="AJ16" i="2" s="1"/>
  <c r="AD226" i="2"/>
  <c r="O227" i="2"/>
  <c r="AD227" i="2"/>
  <c r="O228" i="2"/>
  <c r="AJ18" i="2" s="1"/>
  <c r="AD228" i="2"/>
  <c r="O229" i="2"/>
  <c r="AJ19" i="2" s="1"/>
  <c r="AD229" i="2"/>
  <c r="O230" i="2"/>
  <c r="AD230" i="2"/>
  <c r="O231" i="2"/>
  <c r="AJ21" i="2" s="1"/>
  <c r="AN21" i="2" s="1"/>
  <c r="AD231" i="2"/>
  <c r="O232" i="2"/>
  <c r="AD232" i="2"/>
  <c r="O233" i="2"/>
  <c r="AJ23" i="2" s="1"/>
  <c r="AD233" i="2"/>
  <c r="O234" i="2"/>
  <c r="AJ24" i="2" s="1"/>
  <c r="AD234" i="2"/>
  <c r="O235" i="2"/>
  <c r="AD235" i="2"/>
  <c r="O236" i="2"/>
  <c r="AJ26" i="2" s="1"/>
  <c r="AD236" i="2"/>
  <c r="O237" i="2"/>
  <c r="AJ27" i="2" s="1"/>
  <c r="AD237" i="2"/>
  <c r="O238" i="2"/>
  <c r="AJ28" i="2" s="1"/>
  <c r="AD238" i="2"/>
  <c r="O239" i="2"/>
  <c r="AJ29" i="2" s="1"/>
  <c r="AD239" i="2"/>
  <c r="O240" i="2"/>
  <c r="AJ30" i="2" s="1"/>
  <c r="AD240" i="2"/>
  <c r="O241" i="2"/>
  <c r="AJ31" i="2" s="1"/>
  <c r="AD241" i="2"/>
  <c r="O242" i="2"/>
  <c r="AJ32" i="2" s="1"/>
  <c r="AD242" i="2"/>
  <c r="O243" i="2"/>
  <c r="AJ33" i="2" s="1"/>
  <c r="AD243" i="2"/>
  <c r="B245" i="2"/>
  <c r="C245" i="2"/>
  <c r="BK26" i="2" s="1"/>
  <c r="D245" i="2"/>
  <c r="E245" i="2"/>
  <c r="BM26" i="2" s="1"/>
  <c r="F245" i="2"/>
  <c r="G245" i="2"/>
  <c r="BL26" i="2" s="1"/>
  <c r="BN26" i="2" s="1"/>
  <c r="H245" i="2"/>
  <c r="I245" i="2"/>
  <c r="J245" i="2"/>
  <c r="K245" i="2"/>
  <c r="L245" i="2"/>
  <c r="M245" i="2"/>
  <c r="N245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B246" i="2"/>
  <c r="C246" i="2"/>
  <c r="BK27" i="2" s="1"/>
  <c r="BK48" i="2" s="1"/>
  <c r="D246" i="2"/>
  <c r="E246" i="2"/>
  <c r="BM27" i="2" s="1"/>
  <c r="F246" i="2"/>
  <c r="BL27" i="2" s="1"/>
  <c r="BN27" i="2" s="1"/>
  <c r="G246" i="2"/>
  <c r="H246" i="2"/>
  <c r="I246" i="2"/>
  <c r="J246" i="2"/>
  <c r="K246" i="2"/>
  <c r="L246" i="2"/>
  <c r="M246" i="2"/>
  <c r="N246" i="2"/>
  <c r="O246" i="2"/>
  <c r="R246" i="2"/>
  <c r="S246" i="2"/>
  <c r="T246" i="2"/>
  <c r="U246" i="2"/>
  <c r="V246" i="2"/>
  <c r="W246" i="2"/>
  <c r="X246" i="2"/>
  <c r="Y246" i="2"/>
  <c r="Z246" i="2"/>
  <c r="AA246" i="2"/>
  <c r="AB246" i="2"/>
  <c r="AC246" i="2"/>
  <c r="B247" i="2"/>
  <c r="BJ28" i="2" s="1"/>
  <c r="C247" i="2"/>
  <c r="BK28" i="2" s="1"/>
  <c r="D247" i="2"/>
  <c r="BL28" i="2" s="1"/>
  <c r="E247" i="2"/>
  <c r="F247" i="2"/>
  <c r="G247" i="2"/>
  <c r="H247" i="2"/>
  <c r="I247" i="2"/>
  <c r="J247" i="2"/>
  <c r="K247" i="2"/>
  <c r="L247" i="2"/>
  <c r="M247" i="2"/>
  <c r="N247" i="2"/>
  <c r="O247" i="2"/>
  <c r="R247" i="2"/>
  <c r="S247" i="2"/>
  <c r="T247" i="2"/>
  <c r="U247" i="2"/>
  <c r="V247" i="2"/>
  <c r="W247" i="2"/>
  <c r="X247" i="2"/>
  <c r="Y247" i="2"/>
  <c r="Z247" i="2"/>
  <c r="AA247" i="2"/>
  <c r="AB247" i="2"/>
  <c r="AC247" i="2"/>
  <c r="AD247" i="2"/>
  <c r="B248" i="2"/>
  <c r="BJ29" i="2" s="1"/>
  <c r="C248" i="2"/>
  <c r="BK29" i="2" s="1"/>
  <c r="D248" i="2"/>
  <c r="E248" i="2"/>
  <c r="F248" i="2"/>
  <c r="G248" i="2"/>
  <c r="H248" i="2"/>
  <c r="I248" i="2"/>
  <c r="BM29" i="2" s="1"/>
  <c r="J248" i="2"/>
  <c r="K248" i="2"/>
  <c r="L248" i="2"/>
  <c r="M248" i="2"/>
  <c r="N248" i="2"/>
  <c r="R248" i="2"/>
  <c r="S248" i="2"/>
  <c r="T248" i="2"/>
  <c r="U248" i="2"/>
  <c r="V248" i="2"/>
  <c r="W248" i="2"/>
  <c r="BD11" i="2" s="1"/>
  <c r="X248" i="2"/>
  <c r="Y248" i="2"/>
  <c r="Z248" i="2"/>
  <c r="AA248" i="2"/>
  <c r="BD13" i="2" s="1"/>
  <c r="AB248" i="2"/>
  <c r="AC248" i="2"/>
  <c r="C251" i="2"/>
  <c r="S251" i="2"/>
  <c r="R254" i="2"/>
  <c r="S254" i="2"/>
  <c r="T254" i="2"/>
  <c r="U254" i="2"/>
  <c r="V254" i="2"/>
  <c r="W254" i="2"/>
  <c r="X254" i="2"/>
  <c r="Y254" i="2"/>
  <c r="Z254" i="2"/>
  <c r="AA254" i="2"/>
  <c r="AB254" i="2"/>
  <c r="AC254" i="2"/>
  <c r="O255" i="2"/>
  <c r="AD255" i="2"/>
  <c r="AD283" i="2" s="1"/>
  <c r="O256" i="2"/>
  <c r="AD256" i="2"/>
  <c r="O257" i="2"/>
  <c r="AJ82" i="2" s="1"/>
  <c r="AD257" i="2"/>
  <c r="O258" i="2"/>
  <c r="AJ83" i="2" s="1"/>
  <c r="AN83" i="2" s="1"/>
  <c r="AD258" i="2"/>
  <c r="O259" i="2"/>
  <c r="AJ84" i="2" s="1"/>
  <c r="AD259" i="2"/>
  <c r="O260" i="2"/>
  <c r="AJ85" i="2" s="1"/>
  <c r="AD260" i="2"/>
  <c r="O261" i="2"/>
  <c r="AD261" i="2"/>
  <c r="O262" i="2"/>
  <c r="AJ87" i="2" s="1"/>
  <c r="AD262" i="2"/>
  <c r="O263" i="2"/>
  <c r="AJ88" i="2" s="1"/>
  <c r="AN88" i="2" s="1"/>
  <c r="AD263" i="2"/>
  <c r="AD280" i="2" s="1"/>
  <c r="O264" i="2"/>
  <c r="AJ89" i="2" s="1"/>
  <c r="AD264" i="2"/>
  <c r="O265" i="2"/>
  <c r="AD265" i="2"/>
  <c r="O266" i="2"/>
  <c r="AJ91" i="2" s="1"/>
  <c r="AD266" i="2"/>
  <c r="O267" i="2"/>
  <c r="AJ92" i="2" s="1"/>
  <c r="AD267" i="2"/>
  <c r="O268" i="2"/>
  <c r="AD268" i="2"/>
  <c r="O269" i="2"/>
  <c r="AJ94" i="2" s="1"/>
  <c r="AN94" i="2" s="1"/>
  <c r="AD269" i="2"/>
  <c r="O270" i="2"/>
  <c r="AJ95" i="2" s="1"/>
  <c r="AD270" i="2"/>
  <c r="O271" i="2"/>
  <c r="AJ96" i="2" s="1"/>
  <c r="AD271" i="2"/>
  <c r="O272" i="2"/>
  <c r="AD272" i="2"/>
  <c r="O273" i="2"/>
  <c r="AD273" i="2"/>
  <c r="O274" i="2"/>
  <c r="AJ99" i="2" s="1"/>
  <c r="AD274" i="2"/>
  <c r="O275" i="2"/>
  <c r="AJ100" i="2" s="1"/>
  <c r="AD275" i="2"/>
  <c r="O276" i="2"/>
  <c r="AJ101" i="2" s="1"/>
  <c r="AD276" i="2"/>
  <c r="O277" i="2"/>
  <c r="AD277" i="2"/>
  <c r="O278" i="2"/>
  <c r="AD278" i="2"/>
  <c r="B280" i="2"/>
  <c r="BJ96" i="2" s="1"/>
  <c r="C280" i="2"/>
  <c r="BK96" i="2" s="1"/>
  <c r="D280" i="2"/>
  <c r="BL96" i="2" s="1"/>
  <c r="E280" i="2"/>
  <c r="F280" i="2"/>
  <c r="G280" i="2"/>
  <c r="H280" i="2"/>
  <c r="I280" i="2"/>
  <c r="J280" i="2"/>
  <c r="K280" i="2"/>
  <c r="L280" i="2"/>
  <c r="M280" i="2"/>
  <c r="N280" i="2"/>
  <c r="R280" i="2"/>
  <c r="S280" i="2"/>
  <c r="T280" i="2"/>
  <c r="U280" i="2"/>
  <c r="V280" i="2"/>
  <c r="W280" i="2"/>
  <c r="X280" i="2"/>
  <c r="Y280" i="2"/>
  <c r="Z280" i="2"/>
  <c r="AA280" i="2"/>
  <c r="AB280" i="2"/>
  <c r="AC280" i="2"/>
  <c r="B281" i="2"/>
  <c r="BJ97" i="2" s="1"/>
  <c r="C281" i="2"/>
  <c r="BK97" i="2" s="1"/>
  <c r="D281" i="2"/>
  <c r="BL97" i="2" s="1"/>
  <c r="E281" i="2"/>
  <c r="BM97" i="2" s="1"/>
  <c r="F281" i="2"/>
  <c r="G281" i="2"/>
  <c r="H281" i="2"/>
  <c r="I281" i="2"/>
  <c r="J281" i="2"/>
  <c r="K281" i="2"/>
  <c r="L281" i="2"/>
  <c r="M281" i="2"/>
  <c r="N281" i="2"/>
  <c r="R281" i="2"/>
  <c r="S281" i="2"/>
  <c r="T281" i="2"/>
  <c r="U281" i="2"/>
  <c r="V281" i="2"/>
  <c r="W281" i="2"/>
  <c r="X281" i="2"/>
  <c r="Y281" i="2"/>
  <c r="Z281" i="2"/>
  <c r="AA281" i="2"/>
  <c r="AB281" i="2"/>
  <c r="AC281" i="2"/>
  <c r="AD281" i="2"/>
  <c r="B282" i="2"/>
  <c r="C282" i="2"/>
  <c r="D282" i="2"/>
  <c r="E282" i="2"/>
  <c r="F282" i="2"/>
  <c r="G282" i="2"/>
  <c r="H282" i="2"/>
  <c r="I282" i="2"/>
  <c r="J282" i="2"/>
  <c r="K282" i="2"/>
  <c r="L282" i="2"/>
  <c r="M282" i="2"/>
  <c r="N282" i="2"/>
  <c r="R282" i="2"/>
  <c r="S282" i="2"/>
  <c r="T282" i="2"/>
  <c r="U282" i="2"/>
  <c r="V282" i="2"/>
  <c r="W282" i="2"/>
  <c r="X282" i="2"/>
  <c r="Y282" i="2"/>
  <c r="Z282" i="2"/>
  <c r="AA282" i="2"/>
  <c r="AB282" i="2"/>
  <c r="AC282" i="2"/>
  <c r="B283" i="2"/>
  <c r="BJ99" i="2" s="1"/>
  <c r="C283" i="2"/>
  <c r="BK99" i="2" s="1"/>
  <c r="D283" i="2"/>
  <c r="E283" i="2"/>
  <c r="F283" i="2"/>
  <c r="G283" i="2"/>
  <c r="H283" i="2"/>
  <c r="I283" i="2"/>
  <c r="J283" i="2"/>
  <c r="K283" i="2"/>
  <c r="L283" i="2"/>
  <c r="M283" i="2"/>
  <c r="N283" i="2"/>
  <c r="R283" i="2"/>
  <c r="S283" i="2"/>
  <c r="T283" i="2"/>
  <c r="BD80" i="2" s="1"/>
  <c r="U283" i="2"/>
  <c r="V283" i="2"/>
  <c r="W283" i="2"/>
  <c r="X283" i="2"/>
  <c r="Y283" i="2"/>
  <c r="BD82" i="2" s="1"/>
  <c r="Z283" i="2"/>
  <c r="AA283" i="2"/>
  <c r="AB283" i="2"/>
  <c r="BD83" i="2" s="1"/>
  <c r="AC283" i="2"/>
  <c r="C286" i="2"/>
  <c r="S286" i="2"/>
  <c r="R289" i="2"/>
  <c r="S289" i="2"/>
  <c r="T289" i="2"/>
  <c r="U289" i="2"/>
  <c r="V289" i="2"/>
  <c r="W289" i="2"/>
  <c r="X289" i="2"/>
  <c r="Y289" i="2"/>
  <c r="Z289" i="2"/>
  <c r="AA289" i="2"/>
  <c r="AB289" i="2"/>
  <c r="AC289" i="2"/>
  <c r="O290" i="2"/>
  <c r="AD290" i="2"/>
  <c r="O291" i="2"/>
  <c r="AD291" i="2"/>
  <c r="O292" i="2"/>
  <c r="AD292" i="2"/>
  <c r="O293" i="2"/>
  <c r="AK13" i="2" s="1"/>
  <c r="AD293" i="2"/>
  <c r="O294" i="2"/>
  <c r="AK14" i="2" s="1"/>
  <c r="AD294" i="2"/>
  <c r="O295" i="2"/>
  <c r="AK15" i="2" s="1"/>
  <c r="AD295" i="2"/>
  <c r="O296" i="2"/>
  <c r="AD296" i="2"/>
  <c r="O297" i="2"/>
  <c r="AK17" i="2" s="1"/>
  <c r="AD297" i="2"/>
  <c r="O298" i="2"/>
  <c r="AK18" i="2" s="1"/>
  <c r="AD298" i="2"/>
  <c r="O299" i="2"/>
  <c r="AK19" i="2" s="1"/>
  <c r="AD299" i="2"/>
  <c r="AD317" i="2" s="1"/>
  <c r="O300" i="2"/>
  <c r="AK20" i="2" s="1"/>
  <c r="AD300" i="2"/>
  <c r="O301" i="2"/>
  <c r="AD301" i="2"/>
  <c r="O302" i="2"/>
  <c r="AK22" i="2" s="1"/>
  <c r="AD302" i="2"/>
  <c r="O303" i="2"/>
  <c r="AK23" i="2" s="1"/>
  <c r="AD303" i="2"/>
  <c r="O304" i="2"/>
  <c r="AK24" i="2" s="1"/>
  <c r="AD304" i="2"/>
  <c r="O305" i="2"/>
  <c r="AK25" i="2" s="1"/>
  <c r="AD305" i="2"/>
  <c r="O306" i="2"/>
  <c r="AK26" i="2" s="1"/>
  <c r="AD306" i="2"/>
  <c r="O307" i="2"/>
  <c r="AK27" i="2" s="1"/>
  <c r="AD307" i="2"/>
  <c r="O308" i="2"/>
  <c r="AK28" i="2" s="1"/>
  <c r="AD308" i="2"/>
  <c r="O309" i="2"/>
  <c r="AD309" i="2"/>
  <c r="O310" i="2"/>
  <c r="AK30" i="2" s="1"/>
  <c r="AD310" i="2"/>
  <c r="O311" i="2"/>
  <c r="AK31" i="2" s="1"/>
  <c r="AD311" i="2"/>
  <c r="O312" i="2"/>
  <c r="AK32" i="2" s="1"/>
  <c r="AN32" i="2" s="1"/>
  <c r="AD312" i="2"/>
  <c r="O313" i="2"/>
  <c r="AK33" i="2" s="1"/>
  <c r="AD313" i="2"/>
  <c r="B315" i="2"/>
  <c r="BJ31" i="2" s="1"/>
  <c r="C315" i="2"/>
  <c r="BK31" i="2" s="1"/>
  <c r="D315" i="2"/>
  <c r="E315" i="2"/>
  <c r="F315" i="2"/>
  <c r="G315" i="2"/>
  <c r="BL31" i="2" s="1"/>
  <c r="H315" i="2"/>
  <c r="I315" i="2"/>
  <c r="BM31" i="2" s="1"/>
  <c r="J315" i="2"/>
  <c r="K315" i="2"/>
  <c r="L315" i="2"/>
  <c r="M315" i="2"/>
  <c r="N315" i="2"/>
  <c r="R315" i="2"/>
  <c r="S315" i="2"/>
  <c r="T315" i="2"/>
  <c r="U315" i="2"/>
  <c r="V315" i="2"/>
  <c r="W315" i="2"/>
  <c r="X315" i="2"/>
  <c r="Y315" i="2"/>
  <c r="Z315" i="2"/>
  <c r="AA315" i="2"/>
  <c r="AB315" i="2"/>
  <c r="AC315" i="2"/>
  <c r="B316" i="2"/>
  <c r="C316" i="2"/>
  <c r="BK32" i="2" s="1"/>
  <c r="D316" i="2"/>
  <c r="E316" i="2"/>
  <c r="F316" i="2"/>
  <c r="G316" i="2"/>
  <c r="H316" i="2"/>
  <c r="I316" i="2"/>
  <c r="J316" i="2"/>
  <c r="K316" i="2"/>
  <c r="L316" i="2"/>
  <c r="M316" i="2"/>
  <c r="N316" i="2"/>
  <c r="R316" i="2"/>
  <c r="S316" i="2"/>
  <c r="T316" i="2"/>
  <c r="U316" i="2"/>
  <c r="V316" i="2"/>
  <c r="W316" i="2"/>
  <c r="X316" i="2"/>
  <c r="Y316" i="2"/>
  <c r="Z316" i="2"/>
  <c r="AA316" i="2"/>
  <c r="AB316" i="2"/>
  <c r="AC316" i="2"/>
  <c r="B317" i="2"/>
  <c r="C317" i="2"/>
  <c r="BK33" i="2" s="1"/>
  <c r="D317" i="2"/>
  <c r="E317" i="2"/>
  <c r="BM33" i="2" s="1"/>
  <c r="F317" i="2"/>
  <c r="G317" i="2"/>
  <c r="H317" i="2"/>
  <c r="I317" i="2"/>
  <c r="J317" i="2"/>
  <c r="K317" i="2"/>
  <c r="L317" i="2"/>
  <c r="M317" i="2"/>
  <c r="N317" i="2"/>
  <c r="R317" i="2"/>
  <c r="S317" i="2"/>
  <c r="T317" i="2"/>
  <c r="U317" i="2"/>
  <c r="V317" i="2"/>
  <c r="W317" i="2"/>
  <c r="X317" i="2"/>
  <c r="Y317" i="2"/>
  <c r="Z317" i="2"/>
  <c r="AA317" i="2"/>
  <c r="AB317" i="2"/>
  <c r="AC317" i="2"/>
  <c r="B318" i="2"/>
  <c r="BJ34" i="2" s="1"/>
  <c r="C318" i="2"/>
  <c r="BK34" i="2" s="1"/>
  <c r="D318" i="2"/>
  <c r="E318" i="2"/>
  <c r="F318" i="2"/>
  <c r="G318" i="2"/>
  <c r="H318" i="2"/>
  <c r="I318" i="2"/>
  <c r="J318" i="2"/>
  <c r="K318" i="2"/>
  <c r="L318" i="2"/>
  <c r="BM34" i="2" s="1"/>
  <c r="M318" i="2"/>
  <c r="N318" i="2"/>
  <c r="O318" i="2"/>
  <c r="R318" i="2"/>
  <c r="S318" i="2"/>
  <c r="T318" i="2"/>
  <c r="U318" i="2"/>
  <c r="V318" i="2"/>
  <c r="W318" i="2"/>
  <c r="X318" i="2"/>
  <c r="BE11" i="2" s="1"/>
  <c r="Y318" i="2"/>
  <c r="Z318" i="2"/>
  <c r="AA318" i="2"/>
  <c r="AB318" i="2"/>
  <c r="AC318" i="2"/>
  <c r="C321" i="2"/>
  <c r="S321" i="2"/>
  <c r="A323" i="2"/>
  <c r="A393" i="2" s="1"/>
  <c r="A463" i="2" s="1"/>
  <c r="R324" i="2"/>
  <c r="S324" i="2"/>
  <c r="T324" i="2"/>
  <c r="U324" i="2"/>
  <c r="V324" i="2"/>
  <c r="W324" i="2"/>
  <c r="X324" i="2"/>
  <c r="Y324" i="2"/>
  <c r="Z324" i="2"/>
  <c r="AA324" i="2"/>
  <c r="AB324" i="2"/>
  <c r="AC324" i="2"/>
  <c r="O325" i="2"/>
  <c r="AK80" i="2" s="1"/>
  <c r="AD325" i="2"/>
  <c r="O326" i="2"/>
  <c r="AK81" i="2" s="1"/>
  <c r="AD326" i="2"/>
  <c r="O327" i="2"/>
  <c r="AD327" i="2"/>
  <c r="O328" i="2"/>
  <c r="AK83" i="2" s="1"/>
  <c r="AD328" i="2"/>
  <c r="O329" i="2"/>
  <c r="AD329" i="2"/>
  <c r="O330" i="2"/>
  <c r="AK85" i="2" s="1"/>
  <c r="AO85" i="2" s="1"/>
  <c r="AD330" i="2"/>
  <c r="O331" i="2"/>
  <c r="AD331" i="2"/>
  <c r="O332" i="2"/>
  <c r="AK87" i="2" s="1"/>
  <c r="AD332" i="2"/>
  <c r="O333" i="2"/>
  <c r="AK88" i="2" s="1"/>
  <c r="AK105" i="2" s="1"/>
  <c r="AD333" i="2"/>
  <c r="AD351" i="2" s="1"/>
  <c r="O334" i="2"/>
  <c r="AK89" i="2" s="1"/>
  <c r="AD334" i="2"/>
  <c r="O335" i="2"/>
  <c r="AK90" i="2" s="1"/>
  <c r="AD335" i="2"/>
  <c r="O336" i="2"/>
  <c r="AK91" i="2" s="1"/>
  <c r="AD336" i="2"/>
  <c r="O337" i="2"/>
  <c r="AK92" i="2" s="1"/>
  <c r="AD337" i="2"/>
  <c r="O338" i="2"/>
  <c r="AK93" i="2" s="1"/>
  <c r="AD338" i="2"/>
  <c r="O339" i="2"/>
  <c r="AK94" i="2" s="1"/>
  <c r="AD339" i="2"/>
  <c r="O340" i="2"/>
  <c r="AK95" i="2" s="1"/>
  <c r="AD340" i="2"/>
  <c r="O341" i="2"/>
  <c r="AK96" i="2" s="1"/>
  <c r="AD341" i="2"/>
  <c r="O342" i="2"/>
  <c r="AD342" i="2"/>
  <c r="O343" i="2"/>
  <c r="AK98" i="2" s="1"/>
  <c r="AD343" i="2"/>
  <c r="O344" i="2"/>
  <c r="AK99" i="2" s="1"/>
  <c r="AD344" i="2"/>
  <c r="O345" i="2"/>
  <c r="AK100" i="2" s="1"/>
  <c r="AD345" i="2"/>
  <c r="O346" i="2"/>
  <c r="AK101" i="2" s="1"/>
  <c r="AD346" i="2"/>
  <c r="O347" i="2"/>
  <c r="AK102" i="2" s="1"/>
  <c r="AD347" i="2"/>
  <c r="O348" i="2"/>
  <c r="AK103" i="2" s="1"/>
  <c r="AD348" i="2"/>
  <c r="B350" i="2"/>
  <c r="C350" i="2"/>
  <c r="BK101" i="2" s="1"/>
  <c r="D350" i="2"/>
  <c r="E350" i="2"/>
  <c r="F350" i="2"/>
  <c r="G350" i="2"/>
  <c r="H350" i="2"/>
  <c r="I350" i="2"/>
  <c r="J350" i="2"/>
  <c r="K350" i="2"/>
  <c r="L350" i="2"/>
  <c r="M350" i="2"/>
  <c r="N350" i="2"/>
  <c r="R350" i="2"/>
  <c r="S350" i="2"/>
  <c r="T350" i="2"/>
  <c r="U350" i="2"/>
  <c r="V350" i="2"/>
  <c r="W350" i="2"/>
  <c r="X350" i="2"/>
  <c r="Y350" i="2"/>
  <c r="Z350" i="2"/>
  <c r="AA350" i="2"/>
  <c r="AB350" i="2"/>
  <c r="AC350" i="2"/>
  <c r="B351" i="2"/>
  <c r="BJ102" i="2" s="1"/>
  <c r="C351" i="2"/>
  <c r="BK102" i="2" s="1"/>
  <c r="D351" i="2"/>
  <c r="E351" i="2"/>
  <c r="BM102" i="2" s="1"/>
  <c r="F351" i="2"/>
  <c r="G351" i="2"/>
  <c r="H351" i="2"/>
  <c r="I351" i="2"/>
  <c r="J351" i="2"/>
  <c r="K351" i="2"/>
  <c r="L351" i="2"/>
  <c r="M351" i="2"/>
  <c r="N351" i="2"/>
  <c r="R351" i="2"/>
  <c r="S351" i="2"/>
  <c r="T351" i="2"/>
  <c r="U351" i="2"/>
  <c r="V351" i="2"/>
  <c r="W351" i="2"/>
  <c r="X351" i="2"/>
  <c r="Y351" i="2"/>
  <c r="Z351" i="2"/>
  <c r="AA351" i="2"/>
  <c r="AB351" i="2"/>
  <c r="AC351" i="2"/>
  <c r="B352" i="2"/>
  <c r="BJ103" i="2" s="1"/>
  <c r="C352" i="2"/>
  <c r="BK103" i="2" s="1"/>
  <c r="D352" i="2"/>
  <c r="BL103" i="2" s="1"/>
  <c r="E352" i="2"/>
  <c r="F352" i="2"/>
  <c r="G352" i="2"/>
  <c r="H352" i="2"/>
  <c r="I352" i="2"/>
  <c r="J352" i="2"/>
  <c r="K352" i="2"/>
  <c r="L352" i="2"/>
  <c r="M352" i="2"/>
  <c r="N352" i="2"/>
  <c r="O352" i="2"/>
  <c r="R352" i="2"/>
  <c r="S352" i="2"/>
  <c r="T352" i="2"/>
  <c r="U352" i="2"/>
  <c r="V352" i="2"/>
  <c r="W352" i="2"/>
  <c r="X352" i="2"/>
  <c r="Y352" i="2"/>
  <c r="Z352" i="2"/>
  <c r="AA352" i="2"/>
  <c r="AB352" i="2"/>
  <c r="AC352" i="2"/>
  <c r="AD352" i="2"/>
  <c r="B353" i="2"/>
  <c r="BJ104" i="2" s="1"/>
  <c r="C353" i="2"/>
  <c r="D353" i="2"/>
  <c r="E353" i="2"/>
  <c r="F353" i="2"/>
  <c r="G353" i="2"/>
  <c r="H353" i="2"/>
  <c r="I353" i="2"/>
  <c r="J353" i="2"/>
  <c r="K353" i="2"/>
  <c r="L353" i="2"/>
  <c r="BM104" i="2" s="1"/>
  <c r="M353" i="2"/>
  <c r="N353" i="2"/>
  <c r="R353" i="2"/>
  <c r="S353" i="2"/>
  <c r="T353" i="2"/>
  <c r="U353" i="2"/>
  <c r="V353" i="2"/>
  <c r="BE80" i="2" s="1"/>
  <c r="W353" i="2"/>
  <c r="X353" i="2"/>
  <c r="Y353" i="2"/>
  <c r="Z353" i="2"/>
  <c r="AA353" i="2"/>
  <c r="BE83" i="2" s="1"/>
  <c r="AB353" i="2"/>
  <c r="AC353" i="2"/>
  <c r="C356" i="2"/>
  <c r="S356" i="2"/>
  <c r="R359" i="2"/>
  <c r="S359" i="2"/>
  <c r="T359" i="2"/>
  <c r="U359" i="2"/>
  <c r="V359" i="2"/>
  <c r="W359" i="2"/>
  <c r="X359" i="2"/>
  <c r="Y359" i="2"/>
  <c r="Z359" i="2"/>
  <c r="AA359" i="2"/>
  <c r="AB359" i="2"/>
  <c r="AC359" i="2"/>
  <c r="O360" i="2"/>
  <c r="AD360" i="2"/>
  <c r="O361" i="2"/>
  <c r="AL11" i="2" s="1"/>
  <c r="AD361" i="2"/>
  <c r="O362" i="2"/>
  <c r="AL12" i="2" s="1"/>
  <c r="AD362" i="2"/>
  <c r="O363" i="2"/>
  <c r="AL13" i="2" s="1"/>
  <c r="AD363" i="2"/>
  <c r="O364" i="2"/>
  <c r="AL14" i="2" s="1"/>
  <c r="AD364" i="2"/>
  <c r="O365" i="2"/>
  <c r="AD365" i="2"/>
  <c r="O366" i="2"/>
  <c r="AD366" i="2"/>
  <c r="O367" i="2"/>
  <c r="AL17" i="2" s="1"/>
  <c r="AD367" i="2"/>
  <c r="AD385" i="2" s="1"/>
  <c r="O368" i="2"/>
  <c r="AL18" i="2" s="1"/>
  <c r="AD368" i="2"/>
  <c r="O369" i="2"/>
  <c r="AL19" i="2" s="1"/>
  <c r="AD369" i="2"/>
  <c r="O370" i="2"/>
  <c r="AL20" i="2" s="1"/>
  <c r="AD370" i="2"/>
  <c r="AD386" i="2" s="1"/>
  <c r="O371" i="2"/>
  <c r="AL21" i="2" s="1"/>
  <c r="AD371" i="2"/>
  <c r="O372" i="2"/>
  <c r="AL22" i="2" s="1"/>
  <c r="AD372" i="2"/>
  <c r="O373" i="2"/>
  <c r="AL23" i="2" s="1"/>
  <c r="AD373" i="2"/>
  <c r="O374" i="2"/>
  <c r="AD374" i="2"/>
  <c r="O375" i="2"/>
  <c r="AL25" i="2" s="1"/>
  <c r="AD375" i="2"/>
  <c r="O376" i="2"/>
  <c r="AD376" i="2"/>
  <c r="O377" i="2"/>
  <c r="AL27" i="2" s="1"/>
  <c r="AD377" i="2"/>
  <c r="O378" i="2"/>
  <c r="AL28" i="2" s="1"/>
  <c r="AD378" i="2"/>
  <c r="O379" i="2"/>
  <c r="AD379" i="2"/>
  <c r="O380" i="2"/>
  <c r="AL30" i="2" s="1"/>
  <c r="AD380" i="2"/>
  <c r="O381" i="2"/>
  <c r="AL31" i="2" s="1"/>
  <c r="AD381" i="2"/>
  <c r="O382" i="2"/>
  <c r="AL32" i="2" s="1"/>
  <c r="AD382" i="2"/>
  <c r="O383" i="2"/>
  <c r="AD383" i="2"/>
  <c r="B385" i="2"/>
  <c r="BJ36" i="2" s="1"/>
  <c r="C385" i="2"/>
  <c r="D385" i="2"/>
  <c r="E385" i="2"/>
  <c r="F385" i="2"/>
  <c r="G385" i="2"/>
  <c r="H385" i="2"/>
  <c r="I385" i="2"/>
  <c r="J385" i="2"/>
  <c r="K385" i="2"/>
  <c r="L385" i="2"/>
  <c r="M385" i="2"/>
  <c r="N385" i="2"/>
  <c r="R385" i="2"/>
  <c r="S385" i="2"/>
  <c r="T385" i="2"/>
  <c r="U385" i="2"/>
  <c r="V385" i="2"/>
  <c r="W385" i="2"/>
  <c r="X385" i="2"/>
  <c r="Y385" i="2"/>
  <c r="Z385" i="2"/>
  <c r="AA385" i="2"/>
  <c r="AB385" i="2"/>
  <c r="AC385" i="2"/>
  <c r="B386" i="2"/>
  <c r="BJ37" i="2" s="1"/>
  <c r="C386" i="2"/>
  <c r="BK37" i="2" s="1"/>
  <c r="D386" i="2"/>
  <c r="E386" i="2"/>
  <c r="BM37" i="2" s="1"/>
  <c r="F386" i="2"/>
  <c r="G386" i="2"/>
  <c r="H386" i="2"/>
  <c r="I386" i="2"/>
  <c r="J386" i="2"/>
  <c r="K386" i="2"/>
  <c r="L386" i="2"/>
  <c r="M386" i="2"/>
  <c r="N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B387" i="2"/>
  <c r="BJ38" i="2" s="1"/>
  <c r="C387" i="2"/>
  <c r="BK38" i="2" s="1"/>
  <c r="D387" i="2"/>
  <c r="E387" i="2"/>
  <c r="BM38" i="2" s="1"/>
  <c r="F387" i="2"/>
  <c r="G387" i="2"/>
  <c r="H387" i="2"/>
  <c r="I387" i="2"/>
  <c r="J387" i="2"/>
  <c r="K387" i="2"/>
  <c r="L387" i="2"/>
  <c r="M387" i="2"/>
  <c r="N387" i="2"/>
  <c r="R387" i="2"/>
  <c r="S387" i="2"/>
  <c r="T387" i="2"/>
  <c r="U387" i="2"/>
  <c r="V387" i="2"/>
  <c r="W387" i="2"/>
  <c r="X387" i="2"/>
  <c r="Y387" i="2"/>
  <c r="Z387" i="2"/>
  <c r="AA387" i="2"/>
  <c r="AB387" i="2"/>
  <c r="AC387" i="2"/>
  <c r="B388" i="2"/>
  <c r="C388" i="2"/>
  <c r="D388" i="2"/>
  <c r="BL39" i="2" s="1"/>
  <c r="E388" i="2"/>
  <c r="F388" i="2"/>
  <c r="G388" i="2"/>
  <c r="H388" i="2"/>
  <c r="I388" i="2"/>
  <c r="J388" i="2"/>
  <c r="K388" i="2"/>
  <c r="L388" i="2"/>
  <c r="M388" i="2"/>
  <c r="N388" i="2"/>
  <c r="R388" i="2"/>
  <c r="S388" i="2"/>
  <c r="T388" i="2"/>
  <c r="U388" i="2"/>
  <c r="V388" i="2"/>
  <c r="W388" i="2"/>
  <c r="X388" i="2"/>
  <c r="Y388" i="2"/>
  <c r="BF12" i="2" s="1"/>
  <c r="Z388" i="2"/>
  <c r="AA388" i="2"/>
  <c r="AB388" i="2"/>
  <c r="AC388" i="2"/>
  <c r="C391" i="2"/>
  <c r="S391" i="2"/>
  <c r="R394" i="2"/>
  <c r="S394" i="2"/>
  <c r="T394" i="2"/>
  <c r="U394" i="2"/>
  <c r="V394" i="2"/>
  <c r="W394" i="2"/>
  <c r="X394" i="2"/>
  <c r="Y394" i="2"/>
  <c r="Z394" i="2"/>
  <c r="AA394" i="2"/>
  <c r="AB394" i="2"/>
  <c r="AC394" i="2"/>
  <c r="O395" i="2"/>
  <c r="AL80" i="2" s="1"/>
  <c r="AD395" i="2"/>
  <c r="O396" i="2"/>
  <c r="AD396" i="2"/>
  <c r="O397" i="2"/>
  <c r="AL82" i="2" s="1"/>
  <c r="AD397" i="2"/>
  <c r="O398" i="2"/>
  <c r="AD398" i="2"/>
  <c r="O399" i="2"/>
  <c r="AL84" i="2" s="1"/>
  <c r="AD399" i="2"/>
  <c r="O400" i="2"/>
  <c r="AL85" i="2" s="1"/>
  <c r="AD400" i="2"/>
  <c r="O401" i="2"/>
  <c r="AL86" i="2" s="1"/>
  <c r="AD401" i="2"/>
  <c r="O402" i="2"/>
  <c r="AD402" i="2"/>
  <c r="O403" i="2"/>
  <c r="AL88" i="2" s="1"/>
  <c r="AD403" i="2"/>
  <c r="AD421" i="2" s="1"/>
  <c r="O404" i="2"/>
  <c r="AD404" i="2"/>
  <c r="O405" i="2"/>
  <c r="AL90" i="2" s="1"/>
  <c r="AD405" i="2"/>
  <c r="O406" i="2"/>
  <c r="AL91" i="2" s="1"/>
  <c r="AD406" i="2"/>
  <c r="O407" i="2"/>
  <c r="AD407" i="2"/>
  <c r="O408" i="2"/>
  <c r="AL93" i="2" s="1"/>
  <c r="AD408" i="2"/>
  <c r="O409" i="2"/>
  <c r="AD409" i="2"/>
  <c r="O410" i="2"/>
  <c r="AD410" i="2"/>
  <c r="O411" i="2"/>
  <c r="AL96" i="2" s="1"/>
  <c r="AN96" i="2" s="1"/>
  <c r="AD411" i="2"/>
  <c r="O412" i="2"/>
  <c r="AD412" i="2"/>
  <c r="O413" i="2"/>
  <c r="AD413" i="2"/>
  <c r="O414" i="2"/>
  <c r="AD414" i="2"/>
  <c r="O415" i="2"/>
  <c r="AD415" i="2"/>
  <c r="O416" i="2"/>
  <c r="AD416" i="2"/>
  <c r="O417" i="2"/>
  <c r="AL102" i="2" s="1"/>
  <c r="AN102" i="2" s="1"/>
  <c r="AD417" i="2"/>
  <c r="O418" i="2"/>
  <c r="AD418" i="2"/>
  <c r="B420" i="2"/>
  <c r="BJ106" i="2" s="1"/>
  <c r="C420" i="2"/>
  <c r="BK106" i="2" s="1"/>
  <c r="D420" i="2"/>
  <c r="E420" i="2"/>
  <c r="F420" i="2"/>
  <c r="G420" i="2"/>
  <c r="H420" i="2"/>
  <c r="I420" i="2"/>
  <c r="J420" i="2"/>
  <c r="BM106" i="2" s="1"/>
  <c r="K420" i="2"/>
  <c r="L420" i="2"/>
  <c r="M420" i="2"/>
  <c r="N420" i="2"/>
  <c r="R420" i="2"/>
  <c r="S420" i="2"/>
  <c r="T420" i="2"/>
  <c r="U420" i="2"/>
  <c r="V420" i="2"/>
  <c r="W420" i="2"/>
  <c r="X420" i="2"/>
  <c r="Y420" i="2"/>
  <c r="Z420" i="2"/>
  <c r="AA420" i="2"/>
  <c r="AB420" i="2"/>
  <c r="AC420" i="2"/>
  <c r="B421" i="2"/>
  <c r="C421" i="2"/>
  <c r="D421" i="2"/>
  <c r="E421" i="2"/>
  <c r="F421" i="2"/>
  <c r="G421" i="2"/>
  <c r="H421" i="2"/>
  <c r="I421" i="2"/>
  <c r="J421" i="2"/>
  <c r="K421" i="2"/>
  <c r="L421" i="2"/>
  <c r="M421" i="2"/>
  <c r="N421" i="2"/>
  <c r="R421" i="2"/>
  <c r="S421" i="2"/>
  <c r="T421" i="2"/>
  <c r="U421" i="2"/>
  <c r="V421" i="2"/>
  <c r="W421" i="2"/>
  <c r="X421" i="2"/>
  <c r="Y421" i="2"/>
  <c r="Z421" i="2"/>
  <c r="AA421" i="2"/>
  <c r="AB421" i="2"/>
  <c r="AC421" i="2"/>
  <c r="B422" i="2"/>
  <c r="C422" i="2"/>
  <c r="BK108" i="2" s="1"/>
  <c r="D422" i="2"/>
  <c r="E422" i="2"/>
  <c r="BM108" i="2" s="1"/>
  <c r="F422" i="2"/>
  <c r="G422" i="2"/>
  <c r="H422" i="2"/>
  <c r="I422" i="2"/>
  <c r="J422" i="2"/>
  <c r="K422" i="2"/>
  <c r="L422" i="2"/>
  <c r="M422" i="2"/>
  <c r="N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B423" i="2"/>
  <c r="BJ109" i="2" s="1"/>
  <c r="C423" i="2"/>
  <c r="BK109" i="2" s="1"/>
  <c r="D423" i="2"/>
  <c r="E423" i="2"/>
  <c r="BM109" i="2" s="1"/>
  <c r="F423" i="2"/>
  <c r="G423" i="2"/>
  <c r="H423" i="2"/>
  <c r="I423" i="2"/>
  <c r="J423" i="2"/>
  <c r="K423" i="2"/>
  <c r="L423" i="2"/>
  <c r="M423" i="2"/>
  <c r="N423" i="2"/>
  <c r="R423" i="2"/>
  <c r="S423" i="2"/>
  <c r="T423" i="2"/>
  <c r="U423" i="2"/>
  <c r="V423" i="2"/>
  <c r="W423" i="2"/>
  <c r="BF81" i="2" s="1"/>
  <c r="X423" i="2"/>
  <c r="Y423" i="2"/>
  <c r="Z423" i="2"/>
  <c r="AA423" i="2"/>
  <c r="AB423" i="2"/>
  <c r="AC423" i="2"/>
  <c r="C426" i="2"/>
  <c r="S426" i="2"/>
  <c r="R429" i="2"/>
  <c r="S429" i="2"/>
  <c r="T429" i="2"/>
  <c r="U429" i="2"/>
  <c r="V429" i="2"/>
  <c r="W429" i="2"/>
  <c r="X429" i="2"/>
  <c r="Y429" i="2"/>
  <c r="Z429" i="2"/>
  <c r="AA429" i="2"/>
  <c r="AB429" i="2"/>
  <c r="AC429" i="2"/>
  <c r="O430" i="2"/>
  <c r="AM10" i="2" s="1"/>
  <c r="AD430" i="2"/>
  <c r="O431" i="2"/>
  <c r="AM11" i="2" s="1"/>
  <c r="AD431" i="2"/>
  <c r="O432" i="2"/>
  <c r="AM12" i="2" s="1"/>
  <c r="AD432" i="2"/>
  <c r="O433" i="2"/>
  <c r="AM13" i="2" s="1"/>
  <c r="AM38" i="2" s="1"/>
  <c r="AD433" i="2"/>
  <c r="O434" i="2"/>
  <c r="AD434" i="2"/>
  <c r="O435" i="2"/>
  <c r="AM15" i="2" s="1"/>
  <c r="AD435" i="2"/>
  <c r="O436" i="2"/>
  <c r="AM16" i="2" s="1"/>
  <c r="AD436" i="2"/>
  <c r="O437" i="2"/>
  <c r="AD437" i="2"/>
  <c r="O438" i="2"/>
  <c r="AM18" i="2" s="1"/>
  <c r="AD438" i="2"/>
  <c r="O439" i="2"/>
  <c r="AM19" i="2" s="1"/>
  <c r="AD439" i="2"/>
  <c r="AD457" i="2" s="1"/>
  <c r="O440" i="2"/>
  <c r="AD440" i="2"/>
  <c r="O441" i="2"/>
  <c r="AM21" i="2" s="1"/>
  <c r="AD441" i="2"/>
  <c r="O442" i="2"/>
  <c r="AM22" i="2" s="1"/>
  <c r="AD442" i="2"/>
  <c r="O443" i="2"/>
  <c r="AM23" i="2" s="1"/>
  <c r="AD443" i="2"/>
  <c r="O444" i="2"/>
  <c r="AM24" i="2" s="1"/>
  <c r="AD444" i="2"/>
  <c r="O445" i="2"/>
  <c r="AM25" i="2" s="1"/>
  <c r="AD445" i="2"/>
  <c r="O446" i="2"/>
  <c r="AM26" i="2" s="1"/>
  <c r="AD446" i="2"/>
  <c r="O447" i="2"/>
  <c r="AM27" i="2" s="1"/>
  <c r="AD447" i="2"/>
  <c r="O448" i="2"/>
  <c r="AD448" i="2"/>
  <c r="O449" i="2"/>
  <c r="AM29" i="2" s="1"/>
  <c r="AD449" i="2"/>
  <c r="O450" i="2"/>
  <c r="AM30" i="2" s="1"/>
  <c r="AD450" i="2"/>
  <c r="O451" i="2"/>
  <c r="AM31" i="2" s="1"/>
  <c r="AD451" i="2"/>
  <c r="O452" i="2"/>
  <c r="AD452" i="2"/>
  <c r="O453" i="2"/>
  <c r="AM33" i="2" s="1"/>
  <c r="AD453" i="2"/>
  <c r="B455" i="2"/>
  <c r="BJ41" i="2" s="1"/>
  <c r="C455" i="2"/>
  <c r="BK41" i="2" s="1"/>
  <c r="D455" i="2"/>
  <c r="E455" i="2"/>
  <c r="F455" i="2"/>
  <c r="G455" i="2"/>
  <c r="H455" i="2"/>
  <c r="I455" i="2"/>
  <c r="J455" i="2"/>
  <c r="K455" i="2"/>
  <c r="L455" i="2"/>
  <c r="M455" i="2"/>
  <c r="N455" i="2"/>
  <c r="R455" i="2"/>
  <c r="S455" i="2"/>
  <c r="T455" i="2"/>
  <c r="U455" i="2"/>
  <c r="V455" i="2"/>
  <c r="W455" i="2"/>
  <c r="X455" i="2"/>
  <c r="Y455" i="2"/>
  <c r="Z455" i="2"/>
  <c r="AA455" i="2"/>
  <c r="AB455" i="2"/>
  <c r="AC455" i="2"/>
  <c r="B456" i="2"/>
  <c r="BJ42" i="2" s="1"/>
  <c r="C456" i="2"/>
  <c r="D456" i="2"/>
  <c r="E456" i="2"/>
  <c r="F456" i="2"/>
  <c r="BL42" i="2" s="1"/>
  <c r="G456" i="2"/>
  <c r="H456" i="2"/>
  <c r="I456" i="2"/>
  <c r="BM42" i="2" s="1"/>
  <c r="J456" i="2"/>
  <c r="K456" i="2"/>
  <c r="L456" i="2"/>
  <c r="M456" i="2"/>
  <c r="N456" i="2"/>
  <c r="R456" i="2"/>
  <c r="S456" i="2"/>
  <c r="T456" i="2"/>
  <c r="U456" i="2"/>
  <c r="V456" i="2"/>
  <c r="W456" i="2"/>
  <c r="X456" i="2"/>
  <c r="Y456" i="2"/>
  <c r="Z456" i="2"/>
  <c r="AA456" i="2"/>
  <c r="AB456" i="2"/>
  <c r="AC456" i="2"/>
  <c r="B457" i="2"/>
  <c r="C457" i="2"/>
  <c r="BK43" i="2" s="1"/>
  <c r="BK49" i="2" s="1"/>
  <c r="D457" i="2"/>
  <c r="BL43" i="2" s="1"/>
  <c r="E457" i="2"/>
  <c r="F457" i="2"/>
  <c r="G457" i="2"/>
  <c r="H457" i="2"/>
  <c r="I457" i="2"/>
  <c r="BM43" i="2" s="1"/>
  <c r="J457" i="2"/>
  <c r="K457" i="2"/>
  <c r="L457" i="2"/>
  <c r="M457" i="2"/>
  <c r="N457" i="2"/>
  <c r="R457" i="2"/>
  <c r="S457" i="2"/>
  <c r="T457" i="2"/>
  <c r="U457" i="2"/>
  <c r="V457" i="2"/>
  <c r="W457" i="2"/>
  <c r="X457" i="2"/>
  <c r="Y457" i="2"/>
  <c r="Z457" i="2"/>
  <c r="AA457" i="2"/>
  <c r="AB457" i="2"/>
  <c r="AC457" i="2"/>
  <c r="B458" i="2"/>
  <c r="BJ44" i="2" s="1"/>
  <c r="C458" i="2"/>
  <c r="BK44" i="2" s="1"/>
  <c r="D458" i="2"/>
  <c r="E458" i="2"/>
  <c r="F458" i="2"/>
  <c r="BL44" i="2" s="1"/>
  <c r="G458" i="2"/>
  <c r="H458" i="2"/>
  <c r="I458" i="2"/>
  <c r="J458" i="2"/>
  <c r="K458" i="2"/>
  <c r="L458" i="2"/>
  <c r="M458" i="2"/>
  <c r="N458" i="2"/>
  <c r="R458" i="2"/>
  <c r="S458" i="2"/>
  <c r="T458" i="2"/>
  <c r="U458" i="2"/>
  <c r="V458" i="2"/>
  <c r="W458" i="2"/>
  <c r="BG11" i="2" s="1"/>
  <c r="X458" i="2"/>
  <c r="Y458" i="2"/>
  <c r="Z458" i="2"/>
  <c r="AA458" i="2"/>
  <c r="AB458" i="2"/>
  <c r="AC458" i="2"/>
  <c r="C461" i="2"/>
  <c r="S461" i="2"/>
  <c r="R464" i="2"/>
  <c r="S464" i="2"/>
  <c r="T464" i="2"/>
  <c r="U464" i="2"/>
  <c r="V464" i="2"/>
  <c r="W464" i="2"/>
  <c r="X464" i="2"/>
  <c r="Y464" i="2"/>
  <c r="Z464" i="2"/>
  <c r="AA464" i="2"/>
  <c r="AB464" i="2"/>
  <c r="AC464" i="2"/>
  <c r="O465" i="2"/>
  <c r="AD465" i="2"/>
  <c r="O466" i="2"/>
  <c r="AD466" i="2"/>
  <c r="O467" i="2"/>
  <c r="AM82" i="2" s="1"/>
  <c r="AD467" i="2"/>
  <c r="O468" i="2"/>
  <c r="AM83" i="2" s="1"/>
  <c r="AD468" i="2"/>
  <c r="O469" i="2"/>
  <c r="AD469" i="2"/>
  <c r="AD493" i="2" s="1"/>
  <c r="O470" i="2"/>
  <c r="AD470" i="2"/>
  <c r="O471" i="2"/>
  <c r="AD471" i="2"/>
  <c r="O472" i="2"/>
  <c r="AM87" i="2" s="1"/>
  <c r="AD472" i="2"/>
  <c r="O473" i="2"/>
  <c r="AM88" i="2" s="1"/>
  <c r="AD473" i="2"/>
  <c r="AD490" i="2" s="1"/>
  <c r="O474" i="2"/>
  <c r="AM89" i="2" s="1"/>
  <c r="AM107" i="2" s="1"/>
  <c r="AD474" i="2"/>
  <c r="O475" i="2"/>
  <c r="AD475" i="2"/>
  <c r="O476" i="2"/>
  <c r="AD476" i="2"/>
  <c r="O477" i="2"/>
  <c r="AM92" i="2" s="1"/>
  <c r="AD477" i="2"/>
  <c r="O478" i="2"/>
  <c r="AM93" i="2" s="1"/>
  <c r="AD478" i="2"/>
  <c r="O479" i="2"/>
  <c r="AM94" i="2" s="1"/>
  <c r="AD479" i="2"/>
  <c r="O480" i="2"/>
  <c r="AM95" i="2" s="1"/>
  <c r="AD480" i="2"/>
  <c r="O481" i="2"/>
  <c r="AD481" i="2"/>
  <c r="O482" i="2"/>
  <c r="AD482" i="2"/>
  <c r="O483" i="2"/>
  <c r="AD483" i="2"/>
  <c r="O484" i="2"/>
  <c r="AD484" i="2"/>
  <c r="O485" i="2"/>
  <c r="AD485" i="2"/>
  <c r="O486" i="2"/>
  <c r="AD486" i="2"/>
  <c r="O487" i="2"/>
  <c r="AD487" i="2"/>
  <c r="O488" i="2"/>
  <c r="AD488" i="2"/>
  <c r="B490" i="2"/>
  <c r="C490" i="2"/>
  <c r="BK111" i="2" s="1"/>
  <c r="D490" i="2"/>
  <c r="E490" i="2"/>
  <c r="F490" i="2"/>
  <c r="G490" i="2"/>
  <c r="H490" i="2"/>
  <c r="I490" i="2"/>
  <c r="J490" i="2"/>
  <c r="K490" i="2"/>
  <c r="BM111" i="2" s="1"/>
  <c r="L490" i="2"/>
  <c r="M490" i="2"/>
  <c r="N490" i="2"/>
  <c r="R490" i="2"/>
  <c r="S490" i="2"/>
  <c r="T490" i="2"/>
  <c r="U490" i="2"/>
  <c r="V490" i="2"/>
  <c r="W490" i="2"/>
  <c r="X490" i="2"/>
  <c r="Y490" i="2"/>
  <c r="Z490" i="2"/>
  <c r="AA490" i="2"/>
  <c r="AB490" i="2"/>
  <c r="AC490" i="2"/>
  <c r="B491" i="2"/>
  <c r="BJ112" i="2" s="1"/>
  <c r="C491" i="2"/>
  <c r="D491" i="2"/>
  <c r="BL112" i="2" s="1"/>
  <c r="E491" i="2"/>
  <c r="F491" i="2"/>
  <c r="G491" i="2"/>
  <c r="H491" i="2"/>
  <c r="I491" i="2"/>
  <c r="J491" i="2"/>
  <c r="K491" i="2"/>
  <c r="L491" i="2"/>
  <c r="M491" i="2"/>
  <c r="N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B492" i="2"/>
  <c r="BJ113" i="2" s="1"/>
  <c r="BN113" i="2" s="1"/>
  <c r="C492" i="2"/>
  <c r="D492" i="2"/>
  <c r="E492" i="2"/>
  <c r="BM113" i="2" s="1"/>
  <c r="F492" i="2"/>
  <c r="G492" i="2"/>
  <c r="BL113" i="2" s="1"/>
  <c r="H492" i="2"/>
  <c r="I492" i="2"/>
  <c r="J492" i="2"/>
  <c r="K492" i="2"/>
  <c r="L492" i="2"/>
  <c r="M492" i="2"/>
  <c r="N492" i="2"/>
  <c r="R492" i="2"/>
  <c r="S492" i="2"/>
  <c r="T492" i="2"/>
  <c r="U492" i="2"/>
  <c r="V492" i="2"/>
  <c r="W492" i="2"/>
  <c r="X492" i="2"/>
  <c r="Y492" i="2"/>
  <c r="Z492" i="2"/>
  <c r="AA492" i="2"/>
  <c r="AB492" i="2"/>
  <c r="AC492" i="2"/>
  <c r="B493" i="2"/>
  <c r="C493" i="2"/>
  <c r="BK114" i="2" s="1"/>
  <c r="BN114" i="2" s="1"/>
  <c r="D493" i="2"/>
  <c r="BL114" i="2" s="1"/>
  <c r="E493" i="2"/>
  <c r="BM114" i="2" s="1"/>
  <c r="F493" i="2"/>
  <c r="G493" i="2"/>
  <c r="H493" i="2"/>
  <c r="I493" i="2"/>
  <c r="J493" i="2"/>
  <c r="K493" i="2"/>
  <c r="L493" i="2"/>
  <c r="M493" i="2"/>
  <c r="N493" i="2"/>
  <c r="R493" i="2"/>
  <c r="S493" i="2"/>
  <c r="T493" i="2"/>
  <c r="U493" i="2"/>
  <c r="V493" i="2"/>
  <c r="W493" i="2"/>
  <c r="X493" i="2"/>
  <c r="Y493" i="2"/>
  <c r="BG82" i="2" s="1"/>
  <c r="Z493" i="2"/>
  <c r="AA493" i="2"/>
  <c r="AB493" i="2"/>
  <c r="AC493" i="2"/>
  <c r="AO103" i="1"/>
  <c r="AO33" i="1"/>
  <c r="AN103" i="1"/>
  <c r="AN33" i="1"/>
  <c r="AO102" i="1"/>
  <c r="AO32" i="1"/>
  <c r="AN102" i="1"/>
  <c r="AN32" i="1"/>
  <c r="AO101" i="1"/>
  <c r="AO31" i="1"/>
  <c r="AN101" i="1"/>
  <c r="AN31" i="1"/>
  <c r="AO100" i="1"/>
  <c r="AO30" i="1"/>
  <c r="AN100" i="1"/>
  <c r="AN30" i="1"/>
  <c r="AO99" i="1"/>
  <c r="AO29" i="1"/>
  <c r="AN99" i="1"/>
  <c r="AN29" i="1"/>
  <c r="AO98" i="1"/>
  <c r="AO28" i="1"/>
  <c r="AN98" i="1"/>
  <c r="AN28" i="1"/>
  <c r="AO97" i="1"/>
  <c r="AO27" i="1"/>
  <c r="AN97" i="1"/>
  <c r="AN27" i="1"/>
  <c r="AO96" i="1"/>
  <c r="AO26" i="1"/>
  <c r="AN96" i="1"/>
  <c r="AN26" i="1"/>
  <c r="AO95" i="1"/>
  <c r="AO25" i="1"/>
  <c r="AN95" i="1"/>
  <c r="AN25" i="1"/>
  <c r="AO94" i="1"/>
  <c r="AO24" i="1"/>
  <c r="AN94" i="1"/>
  <c r="AN24" i="1"/>
  <c r="AO93" i="1"/>
  <c r="AO23" i="1"/>
  <c r="AN93" i="1"/>
  <c r="AN23" i="1"/>
  <c r="AO92" i="1"/>
  <c r="AO22" i="1"/>
  <c r="AN92" i="1"/>
  <c r="AN22" i="1"/>
  <c r="AO91" i="1"/>
  <c r="AO21" i="1"/>
  <c r="AN91" i="1"/>
  <c r="AN21" i="1"/>
  <c r="AO90" i="1"/>
  <c r="AO20" i="1"/>
  <c r="AN90" i="1"/>
  <c r="AN20" i="1"/>
  <c r="AO89" i="1"/>
  <c r="AO19" i="1"/>
  <c r="AN89" i="1"/>
  <c r="AN19" i="1"/>
  <c r="AO88" i="1"/>
  <c r="AO18" i="1"/>
  <c r="AN88" i="1"/>
  <c r="AN18" i="1"/>
  <c r="AO87" i="1"/>
  <c r="AO17" i="1"/>
  <c r="AN87" i="1"/>
  <c r="AN17" i="1"/>
  <c r="AO86" i="1"/>
  <c r="AO16" i="1"/>
  <c r="AN86" i="1"/>
  <c r="AN16" i="1"/>
  <c r="AO85" i="1"/>
  <c r="AO15" i="1"/>
  <c r="AN85" i="1"/>
  <c r="AN15" i="1"/>
  <c r="AO84" i="1"/>
  <c r="AO14" i="1"/>
  <c r="AN84" i="1"/>
  <c r="AN14" i="1"/>
  <c r="AO83" i="1"/>
  <c r="AO13" i="1"/>
  <c r="AN83" i="1"/>
  <c r="AN13" i="1"/>
  <c r="AO82" i="1"/>
  <c r="AO12" i="1"/>
  <c r="AN82" i="1"/>
  <c r="AN12" i="1"/>
  <c r="AO81" i="1"/>
  <c r="AO11" i="1"/>
  <c r="AN81" i="1"/>
  <c r="AN11" i="1"/>
  <c r="AO80" i="1"/>
  <c r="AO10" i="1"/>
  <c r="AN80" i="1"/>
  <c r="AN10" i="1"/>
  <c r="BK33" i="1"/>
  <c r="AD488" i="1"/>
  <c r="O488" i="1"/>
  <c r="AD487" i="1"/>
  <c r="O487" i="1"/>
  <c r="AM102" i="1" s="1"/>
  <c r="AD486" i="1"/>
  <c r="O486" i="1"/>
  <c r="AM101" i="1" s="1"/>
  <c r="AD485" i="1"/>
  <c r="O485" i="1"/>
  <c r="AM100" i="1" s="1"/>
  <c r="AD484" i="1"/>
  <c r="O484" i="1"/>
  <c r="AM99" i="1" s="1"/>
  <c r="AD483" i="1"/>
  <c r="O483" i="1"/>
  <c r="AM98" i="1" s="1"/>
  <c r="AD482" i="1"/>
  <c r="O482" i="1"/>
  <c r="AD481" i="1"/>
  <c r="O481" i="1"/>
  <c r="AM96" i="1" s="1"/>
  <c r="AD480" i="1"/>
  <c r="O480" i="1"/>
  <c r="AD479" i="1"/>
  <c r="O479" i="1"/>
  <c r="AM94" i="1" s="1"/>
  <c r="AD478" i="1"/>
  <c r="O478" i="1"/>
  <c r="AM93" i="1" s="1"/>
  <c r="AD477" i="1"/>
  <c r="O477" i="1"/>
  <c r="AM92" i="1" s="1"/>
  <c r="AD476" i="1"/>
  <c r="O476" i="1"/>
  <c r="AD475" i="1"/>
  <c r="O475" i="1"/>
  <c r="AM90" i="1" s="1"/>
  <c r="AD474" i="1"/>
  <c r="O474" i="1"/>
  <c r="AM89" i="1" s="1"/>
  <c r="AD473" i="1"/>
  <c r="O473" i="1"/>
  <c r="AM88" i="1" s="1"/>
  <c r="AD472" i="1"/>
  <c r="O472" i="1"/>
  <c r="AM87" i="1" s="1"/>
  <c r="AD471" i="1"/>
  <c r="O471" i="1"/>
  <c r="AD470" i="1"/>
  <c r="O470" i="1"/>
  <c r="AD469" i="1"/>
  <c r="O469" i="1"/>
  <c r="AM84" i="1" s="1"/>
  <c r="AD468" i="1"/>
  <c r="O468" i="1"/>
  <c r="AD467" i="1"/>
  <c r="O467" i="1"/>
  <c r="AM82" i="1" s="1"/>
  <c r="AD466" i="1"/>
  <c r="O466" i="1"/>
  <c r="AM81" i="1" s="1"/>
  <c r="AD465" i="1"/>
  <c r="O465" i="1"/>
  <c r="AD453" i="1"/>
  <c r="O453" i="1"/>
  <c r="AM33" i="1" s="1"/>
  <c r="AD452" i="1"/>
  <c r="O452" i="1"/>
  <c r="AD451" i="1"/>
  <c r="O451" i="1"/>
  <c r="AM31" i="1" s="1"/>
  <c r="AD450" i="1"/>
  <c r="O450" i="1"/>
  <c r="AM30" i="1" s="1"/>
  <c r="AD449" i="1"/>
  <c r="O449" i="1"/>
  <c r="AM29" i="1" s="1"/>
  <c r="AD448" i="1"/>
  <c r="O448" i="1"/>
  <c r="AM28" i="1" s="1"/>
  <c r="AD447" i="1"/>
  <c r="O447" i="1"/>
  <c r="AD446" i="1"/>
  <c r="O446" i="1"/>
  <c r="AM26" i="1" s="1"/>
  <c r="AD445" i="1"/>
  <c r="O445" i="1"/>
  <c r="AM25" i="1" s="1"/>
  <c r="AD444" i="1"/>
  <c r="O444" i="1"/>
  <c r="AM24" i="1" s="1"/>
  <c r="AD443" i="1"/>
  <c r="O443" i="1"/>
  <c r="AM23" i="1" s="1"/>
  <c r="AD442" i="1"/>
  <c r="O442" i="1"/>
  <c r="AD441" i="1"/>
  <c r="O441" i="1"/>
  <c r="AD440" i="1"/>
  <c r="O440" i="1"/>
  <c r="AM20" i="1" s="1"/>
  <c r="AD439" i="1"/>
  <c r="O439" i="1"/>
  <c r="AD438" i="1"/>
  <c r="O438" i="1"/>
  <c r="AM18" i="1" s="1"/>
  <c r="AD437" i="1"/>
  <c r="O437" i="1"/>
  <c r="AM17" i="1" s="1"/>
  <c r="AD436" i="1"/>
  <c r="O436" i="1"/>
  <c r="AM16" i="1" s="1"/>
  <c r="AD435" i="1"/>
  <c r="O435" i="1"/>
  <c r="AD434" i="1"/>
  <c r="O434" i="1"/>
  <c r="AM14" i="1" s="1"/>
  <c r="AD433" i="1"/>
  <c r="O433" i="1"/>
  <c r="AM13" i="1" s="1"/>
  <c r="AD432" i="1"/>
  <c r="O432" i="1"/>
  <c r="AM12" i="1" s="1"/>
  <c r="AD431" i="1"/>
  <c r="O431" i="1"/>
  <c r="AM11" i="1" s="1"/>
  <c r="AD430" i="1"/>
  <c r="O430" i="1"/>
  <c r="AM10" i="1" s="1"/>
  <c r="AD418" i="1"/>
  <c r="O418" i="1"/>
  <c r="AL103" i="1" s="1"/>
  <c r="AD417" i="1"/>
  <c r="O417" i="1"/>
  <c r="AL102" i="1" s="1"/>
  <c r="AD416" i="1"/>
  <c r="O416" i="1"/>
  <c r="AL101" i="1" s="1"/>
  <c r="AD415" i="1"/>
  <c r="O415" i="1"/>
  <c r="AL100" i="1" s="1"/>
  <c r="AD414" i="1"/>
  <c r="O414" i="1"/>
  <c r="AD413" i="1"/>
  <c r="O413" i="1"/>
  <c r="AL98" i="1" s="1"/>
  <c r="AD412" i="1"/>
  <c r="O412" i="1"/>
  <c r="AL97" i="1" s="1"/>
  <c r="AD411" i="1"/>
  <c r="O411" i="1"/>
  <c r="AL96" i="1" s="1"/>
  <c r="AD410" i="1"/>
  <c r="O410" i="1"/>
  <c r="AL95" i="1" s="1"/>
  <c r="AD409" i="1"/>
  <c r="O409" i="1"/>
  <c r="AL94" i="1" s="1"/>
  <c r="AD408" i="1"/>
  <c r="O408" i="1"/>
  <c r="AD407" i="1"/>
  <c r="O407" i="1"/>
  <c r="AL92" i="1" s="1"/>
  <c r="AD406" i="1"/>
  <c r="O406" i="1"/>
  <c r="AL91" i="1" s="1"/>
  <c r="AD405" i="1"/>
  <c r="O405" i="1"/>
  <c r="AL90" i="1" s="1"/>
  <c r="AD404" i="1"/>
  <c r="O404" i="1"/>
  <c r="AL89" i="1" s="1"/>
  <c r="AD403" i="1"/>
  <c r="O403" i="1"/>
  <c r="AL88" i="1" s="1"/>
  <c r="AD402" i="1"/>
  <c r="O402" i="1"/>
  <c r="AD401" i="1"/>
  <c r="O401" i="1"/>
  <c r="AD400" i="1"/>
  <c r="O400" i="1"/>
  <c r="AL85" i="1" s="1"/>
  <c r="AD399" i="1"/>
  <c r="O399" i="1"/>
  <c r="AL84" i="1" s="1"/>
  <c r="AD398" i="1"/>
  <c r="O398" i="1"/>
  <c r="AL83" i="1" s="1"/>
  <c r="AD397" i="1"/>
  <c r="O397" i="1"/>
  <c r="AL82" i="1" s="1"/>
  <c r="AD396" i="1"/>
  <c r="O396" i="1"/>
  <c r="AD395" i="1"/>
  <c r="O395" i="1"/>
  <c r="AD383" i="1"/>
  <c r="O383" i="1"/>
  <c r="AL33" i="1" s="1"/>
  <c r="AD382" i="1"/>
  <c r="O382" i="1"/>
  <c r="AL32" i="1" s="1"/>
  <c r="AD381" i="1"/>
  <c r="O381" i="1"/>
  <c r="AL31" i="1" s="1"/>
  <c r="AD380" i="1"/>
  <c r="O380" i="1"/>
  <c r="AL30" i="1" s="1"/>
  <c r="AD379" i="1"/>
  <c r="O379" i="1"/>
  <c r="AD378" i="1"/>
  <c r="O378" i="1"/>
  <c r="AL28" i="1" s="1"/>
  <c r="AD377" i="1"/>
  <c r="O377" i="1"/>
  <c r="AD376" i="1"/>
  <c r="O376" i="1"/>
  <c r="AL26" i="1" s="1"/>
  <c r="AD375" i="1"/>
  <c r="O375" i="1"/>
  <c r="AL25" i="1" s="1"/>
  <c r="AD374" i="1"/>
  <c r="O374" i="1"/>
  <c r="AL24" i="1" s="1"/>
  <c r="AD373" i="1"/>
  <c r="O373" i="1"/>
  <c r="AD372" i="1"/>
  <c r="O372" i="1"/>
  <c r="AL22" i="1" s="1"/>
  <c r="AD371" i="1"/>
  <c r="O371" i="1"/>
  <c r="AD370" i="1"/>
  <c r="O370" i="1"/>
  <c r="AL20" i="1" s="1"/>
  <c r="AD369" i="1"/>
  <c r="O369" i="1"/>
  <c r="AD368" i="1"/>
  <c r="O368" i="1"/>
  <c r="AL18" i="1" s="1"/>
  <c r="AD367" i="1"/>
  <c r="O367" i="1"/>
  <c r="AL17" i="1" s="1"/>
  <c r="AD366" i="1"/>
  <c r="O366" i="1"/>
  <c r="AL16" i="1" s="1"/>
  <c r="AD365" i="1"/>
  <c r="O365" i="1"/>
  <c r="AD364" i="1"/>
  <c r="O364" i="1"/>
  <c r="AL14" i="1" s="1"/>
  <c r="AD363" i="1"/>
  <c r="O363" i="1"/>
  <c r="AL13" i="1" s="1"/>
  <c r="AD362" i="1"/>
  <c r="O362" i="1"/>
  <c r="AL12" i="1" s="1"/>
  <c r="AD361" i="1"/>
  <c r="O361" i="1"/>
  <c r="AD360" i="1"/>
  <c r="O360" i="1"/>
  <c r="AL10" i="1" s="1"/>
  <c r="AD348" i="1"/>
  <c r="O348" i="1"/>
  <c r="AK103" i="1" s="1"/>
  <c r="AD347" i="1"/>
  <c r="O347" i="1"/>
  <c r="AK102" i="1" s="1"/>
  <c r="AD346" i="1"/>
  <c r="O346" i="1"/>
  <c r="AD345" i="1"/>
  <c r="O345" i="1"/>
  <c r="AK100" i="1" s="1"/>
  <c r="AD344" i="1"/>
  <c r="O344" i="1"/>
  <c r="AK99" i="1" s="1"/>
  <c r="AD343" i="1"/>
  <c r="O343" i="1"/>
  <c r="AK98" i="1" s="1"/>
  <c r="AD342" i="1"/>
  <c r="O342" i="1"/>
  <c r="AK97" i="1" s="1"/>
  <c r="AD341" i="1"/>
  <c r="O341" i="1"/>
  <c r="AK96" i="1" s="1"/>
  <c r="AD340" i="1"/>
  <c r="O340" i="1"/>
  <c r="AD339" i="1"/>
  <c r="O339" i="1"/>
  <c r="AK94" i="1" s="1"/>
  <c r="AD338" i="1"/>
  <c r="O338" i="1"/>
  <c r="AK93" i="1" s="1"/>
  <c r="AD337" i="1"/>
  <c r="O337" i="1"/>
  <c r="AK92" i="1" s="1"/>
  <c r="AD336" i="1"/>
  <c r="O336" i="1"/>
  <c r="AK91" i="1" s="1"/>
  <c r="AD335" i="1"/>
  <c r="O335" i="1"/>
  <c r="AK90" i="1" s="1"/>
  <c r="AD334" i="1"/>
  <c r="O334" i="1"/>
  <c r="AD333" i="1"/>
  <c r="O333" i="1"/>
  <c r="AK88" i="1" s="1"/>
  <c r="AD332" i="1"/>
  <c r="O332" i="1"/>
  <c r="AK87" i="1" s="1"/>
  <c r="AD331" i="1"/>
  <c r="O331" i="1"/>
  <c r="AD330" i="1"/>
  <c r="O330" i="1"/>
  <c r="AK85" i="1" s="1"/>
  <c r="AD329" i="1"/>
  <c r="O329" i="1"/>
  <c r="AK84" i="1" s="1"/>
  <c r="AD328" i="1"/>
  <c r="O328" i="1"/>
  <c r="AD327" i="1"/>
  <c r="O327" i="1"/>
  <c r="AK82" i="1" s="1"/>
  <c r="AD326" i="1"/>
  <c r="O326" i="1"/>
  <c r="AD325" i="1"/>
  <c r="O325" i="1"/>
  <c r="AD313" i="1"/>
  <c r="O313" i="1"/>
  <c r="AK33" i="1" s="1"/>
  <c r="AD312" i="1"/>
  <c r="O312" i="1"/>
  <c r="AK32" i="1" s="1"/>
  <c r="AD311" i="1"/>
  <c r="O311" i="1"/>
  <c r="AD310" i="1"/>
  <c r="O310" i="1"/>
  <c r="AK30" i="1" s="1"/>
  <c r="AD309" i="1"/>
  <c r="O309" i="1"/>
  <c r="AD308" i="1"/>
  <c r="O308" i="1"/>
  <c r="AK28" i="1" s="1"/>
  <c r="AD307" i="1"/>
  <c r="O307" i="1"/>
  <c r="AK27" i="1" s="1"/>
  <c r="AD306" i="1"/>
  <c r="O306" i="1"/>
  <c r="AK26" i="1" s="1"/>
  <c r="AD305" i="1"/>
  <c r="O305" i="1"/>
  <c r="AD304" i="1"/>
  <c r="O304" i="1"/>
  <c r="AK24" i="1" s="1"/>
  <c r="AD303" i="1"/>
  <c r="O303" i="1"/>
  <c r="AD302" i="1"/>
  <c r="O302" i="1"/>
  <c r="AK22" i="1" s="1"/>
  <c r="AD301" i="1"/>
  <c r="O301" i="1"/>
  <c r="AK21" i="1" s="1"/>
  <c r="AD300" i="1"/>
  <c r="O300" i="1"/>
  <c r="AK20" i="1" s="1"/>
  <c r="AD299" i="1"/>
  <c r="O299" i="1"/>
  <c r="AK19" i="1" s="1"/>
  <c r="AD298" i="1"/>
  <c r="O298" i="1"/>
  <c r="AK18" i="1" s="1"/>
  <c r="AD297" i="1"/>
  <c r="O297" i="1"/>
  <c r="AK17" i="1" s="1"/>
  <c r="AD296" i="1"/>
  <c r="O296" i="1"/>
  <c r="AK16" i="1" s="1"/>
  <c r="AD295" i="1"/>
  <c r="O295" i="1"/>
  <c r="AK15" i="1" s="1"/>
  <c r="AD294" i="1"/>
  <c r="O294" i="1"/>
  <c r="AK14" i="1" s="1"/>
  <c r="AD293" i="1"/>
  <c r="O293" i="1"/>
  <c r="AK13" i="1" s="1"/>
  <c r="AD292" i="1"/>
  <c r="O292" i="1"/>
  <c r="AK12" i="1" s="1"/>
  <c r="AD291" i="1"/>
  <c r="O291" i="1"/>
  <c r="AK11" i="1" s="1"/>
  <c r="AD290" i="1"/>
  <c r="O290" i="1"/>
  <c r="AK10" i="1" s="1"/>
  <c r="AD278" i="1"/>
  <c r="O278" i="1"/>
  <c r="AD277" i="1"/>
  <c r="O277" i="1"/>
  <c r="AJ102" i="1" s="1"/>
  <c r="AD276" i="1"/>
  <c r="O276" i="1"/>
  <c r="AJ101" i="1" s="1"/>
  <c r="AD275" i="1"/>
  <c r="O275" i="1"/>
  <c r="AJ100" i="1" s="1"/>
  <c r="AD274" i="1"/>
  <c r="O274" i="1"/>
  <c r="AJ99" i="1" s="1"/>
  <c r="AD273" i="1"/>
  <c r="O273" i="1"/>
  <c r="AJ98" i="1" s="1"/>
  <c r="AD272" i="1"/>
  <c r="O272" i="1"/>
  <c r="AD271" i="1"/>
  <c r="O271" i="1"/>
  <c r="AJ96" i="1" s="1"/>
  <c r="AD270" i="1"/>
  <c r="O270" i="1"/>
  <c r="AD269" i="1"/>
  <c r="O269" i="1"/>
  <c r="AJ94" i="1" s="1"/>
  <c r="AD268" i="1"/>
  <c r="O268" i="1"/>
  <c r="AJ93" i="1" s="1"/>
  <c r="AD267" i="1"/>
  <c r="O267" i="1"/>
  <c r="AJ92" i="1" s="1"/>
  <c r="AD266" i="1"/>
  <c r="O266" i="1"/>
  <c r="AJ91" i="1" s="1"/>
  <c r="AD265" i="1"/>
  <c r="O265" i="1"/>
  <c r="AJ90" i="1" s="1"/>
  <c r="AD264" i="1"/>
  <c r="O264" i="1"/>
  <c r="AJ89" i="1" s="1"/>
  <c r="AD263" i="1"/>
  <c r="O263" i="1"/>
  <c r="AJ88" i="1" s="1"/>
  <c r="AD262" i="1"/>
  <c r="O262" i="1"/>
  <c r="AJ87" i="1" s="1"/>
  <c r="AD261" i="1"/>
  <c r="O261" i="1"/>
  <c r="AJ86" i="1" s="1"/>
  <c r="AD260" i="1"/>
  <c r="O260" i="1"/>
  <c r="AD259" i="1"/>
  <c r="O259" i="1"/>
  <c r="AD258" i="1"/>
  <c r="O258" i="1"/>
  <c r="AJ83" i="1" s="1"/>
  <c r="AD257" i="1"/>
  <c r="O257" i="1"/>
  <c r="AJ82" i="1" s="1"/>
  <c r="AD256" i="1"/>
  <c r="O256" i="1"/>
  <c r="AJ81" i="1" s="1"/>
  <c r="AD255" i="1"/>
  <c r="O255" i="1"/>
  <c r="AJ80" i="1" s="1"/>
  <c r="AD243" i="1"/>
  <c r="O243" i="1"/>
  <c r="AD242" i="1"/>
  <c r="O242" i="1"/>
  <c r="AJ32" i="1" s="1"/>
  <c r="AD241" i="1"/>
  <c r="O241" i="1"/>
  <c r="AD240" i="1"/>
  <c r="O240" i="1"/>
  <c r="AJ30" i="1" s="1"/>
  <c r="AD239" i="1"/>
  <c r="O239" i="1"/>
  <c r="AJ29" i="1" s="1"/>
  <c r="AD238" i="1"/>
  <c r="O238" i="1"/>
  <c r="AJ28" i="1" s="1"/>
  <c r="AD237" i="1"/>
  <c r="O237" i="1"/>
  <c r="AD236" i="1"/>
  <c r="O236" i="1"/>
  <c r="AD235" i="1"/>
  <c r="O235" i="1"/>
  <c r="AJ25" i="1" s="1"/>
  <c r="AD234" i="1"/>
  <c r="O234" i="1"/>
  <c r="AJ24" i="1" s="1"/>
  <c r="AD233" i="1"/>
  <c r="O233" i="1"/>
  <c r="AJ23" i="1" s="1"/>
  <c r="AD232" i="1"/>
  <c r="O232" i="1"/>
  <c r="AJ22" i="1" s="1"/>
  <c r="AD231" i="1"/>
  <c r="O231" i="1"/>
  <c r="AJ21" i="1" s="1"/>
  <c r="AD230" i="1"/>
  <c r="O230" i="1"/>
  <c r="AJ20" i="1" s="1"/>
  <c r="AD229" i="1"/>
  <c r="O229" i="1"/>
  <c r="AD228" i="1"/>
  <c r="O228" i="1"/>
  <c r="AJ18" i="1" s="1"/>
  <c r="AD227" i="1"/>
  <c r="O227" i="1"/>
  <c r="AJ17" i="1" s="1"/>
  <c r="AD226" i="1"/>
  <c r="O226" i="1"/>
  <c r="AJ16" i="1" s="1"/>
  <c r="AD225" i="1"/>
  <c r="O225" i="1"/>
  <c r="AD224" i="1"/>
  <c r="O224" i="1"/>
  <c r="AJ14" i="1" s="1"/>
  <c r="AD223" i="1"/>
  <c r="O223" i="1"/>
  <c r="AD222" i="1"/>
  <c r="O222" i="1"/>
  <c r="AJ12" i="1" s="1"/>
  <c r="AD221" i="1"/>
  <c r="O221" i="1"/>
  <c r="AJ11" i="1" s="1"/>
  <c r="AD220" i="1"/>
  <c r="O220" i="1"/>
  <c r="AJ10" i="1" s="1"/>
  <c r="AD208" i="1"/>
  <c r="O208" i="1"/>
  <c r="AD207" i="1"/>
  <c r="O207" i="1"/>
  <c r="AI102" i="1" s="1"/>
  <c r="AD206" i="1"/>
  <c r="O206" i="1"/>
  <c r="AI101" i="1" s="1"/>
  <c r="AD205" i="1"/>
  <c r="O205" i="1"/>
  <c r="AI100" i="1" s="1"/>
  <c r="AD204" i="1"/>
  <c r="O204" i="1"/>
  <c r="AD203" i="1"/>
  <c r="O203" i="1"/>
  <c r="AI98" i="1" s="1"/>
  <c r="AD202" i="1"/>
  <c r="O202" i="1"/>
  <c r="AI97" i="1" s="1"/>
  <c r="AD201" i="1"/>
  <c r="O201" i="1"/>
  <c r="AI96" i="1" s="1"/>
  <c r="AD200" i="1"/>
  <c r="O200" i="1"/>
  <c r="AI95" i="1" s="1"/>
  <c r="AD199" i="1"/>
  <c r="O199" i="1"/>
  <c r="AI94" i="1" s="1"/>
  <c r="AD198" i="1"/>
  <c r="O198" i="1"/>
  <c r="AD197" i="1"/>
  <c r="O197" i="1"/>
  <c r="AI92" i="1" s="1"/>
  <c r="AD196" i="1"/>
  <c r="O196" i="1"/>
  <c r="AI91" i="1" s="1"/>
  <c r="AD195" i="1"/>
  <c r="O195" i="1"/>
  <c r="AI90" i="1" s="1"/>
  <c r="AD194" i="1"/>
  <c r="O194" i="1"/>
  <c r="AI89" i="1" s="1"/>
  <c r="AD193" i="1"/>
  <c r="O193" i="1"/>
  <c r="AI88" i="1" s="1"/>
  <c r="AD192" i="1"/>
  <c r="O192" i="1"/>
  <c r="AI87" i="1" s="1"/>
  <c r="AD191" i="1"/>
  <c r="O191" i="1"/>
  <c r="AI86" i="1" s="1"/>
  <c r="AD190" i="1"/>
  <c r="O190" i="1"/>
  <c r="AI85" i="1" s="1"/>
  <c r="AD189" i="1"/>
  <c r="O189" i="1"/>
  <c r="AI84" i="1" s="1"/>
  <c r="AD188" i="1"/>
  <c r="O188" i="1"/>
  <c r="AD187" i="1"/>
  <c r="O187" i="1"/>
  <c r="AI82" i="1" s="1"/>
  <c r="AD186" i="1"/>
  <c r="O186" i="1"/>
  <c r="AD185" i="1"/>
  <c r="O185" i="1"/>
  <c r="AI80" i="1" s="1"/>
  <c r="AD173" i="1"/>
  <c r="O173" i="1"/>
  <c r="AD172" i="1"/>
  <c r="O172" i="1"/>
  <c r="AI32" i="1" s="1"/>
  <c r="AD171" i="1"/>
  <c r="O171" i="1"/>
  <c r="AI31" i="1" s="1"/>
  <c r="AD170" i="1"/>
  <c r="O170" i="1"/>
  <c r="AI30" i="1" s="1"/>
  <c r="AD169" i="1"/>
  <c r="O169" i="1"/>
  <c r="AD168" i="1"/>
  <c r="O168" i="1"/>
  <c r="AI28" i="1" s="1"/>
  <c r="AD167" i="1"/>
  <c r="O167" i="1"/>
  <c r="AI27" i="1" s="1"/>
  <c r="AD166" i="1"/>
  <c r="O166" i="1"/>
  <c r="AI26" i="1" s="1"/>
  <c r="AD165" i="1"/>
  <c r="O165" i="1"/>
  <c r="AI25" i="1" s="1"/>
  <c r="AD164" i="1"/>
  <c r="O164" i="1"/>
  <c r="AI24" i="1" s="1"/>
  <c r="AD163" i="1"/>
  <c r="O163" i="1"/>
  <c r="AD162" i="1"/>
  <c r="O162" i="1"/>
  <c r="AI22" i="1" s="1"/>
  <c r="AD161" i="1"/>
  <c r="O161" i="1"/>
  <c r="AD160" i="1"/>
  <c r="O160" i="1"/>
  <c r="AI20" i="1" s="1"/>
  <c r="AD159" i="1"/>
  <c r="O159" i="1"/>
  <c r="AI19" i="1" s="1"/>
  <c r="AD158" i="1"/>
  <c r="O158" i="1"/>
  <c r="AI18" i="1" s="1"/>
  <c r="AD157" i="1"/>
  <c r="O157" i="1"/>
  <c r="AD156" i="1"/>
  <c r="O156" i="1"/>
  <c r="AI16" i="1" s="1"/>
  <c r="AD155" i="1"/>
  <c r="O155" i="1"/>
  <c r="AD154" i="1"/>
  <c r="O154" i="1"/>
  <c r="AI14" i="1" s="1"/>
  <c r="AD153" i="1"/>
  <c r="O153" i="1"/>
  <c r="AI13" i="1" s="1"/>
  <c r="AD152" i="1"/>
  <c r="O152" i="1"/>
  <c r="AI12" i="1" s="1"/>
  <c r="AD151" i="1"/>
  <c r="O151" i="1"/>
  <c r="AD150" i="1"/>
  <c r="O150" i="1"/>
  <c r="AI10" i="1" s="1"/>
  <c r="AD138" i="1"/>
  <c r="O138" i="1"/>
  <c r="AD137" i="1"/>
  <c r="O137" i="1"/>
  <c r="AH102" i="1" s="1"/>
  <c r="AD136" i="1"/>
  <c r="O136" i="1"/>
  <c r="AH101" i="1" s="1"/>
  <c r="AD135" i="1"/>
  <c r="O135" i="1"/>
  <c r="AH100" i="1" s="1"/>
  <c r="AD134" i="1"/>
  <c r="O134" i="1"/>
  <c r="AH99" i="1" s="1"/>
  <c r="AD133" i="1"/>
  <c r="O133" i="1"/>
  <c r="AH98" i="1" s="1"/>
  <c r="AD132" i="1"/>
  <c r="O132" i="1"/>
  <c r="AH97" i="1" s="1"/>
  <c r="AD131" i="1"/>
  <c r="O131" i="1"/>
  <c r="AH96" i="1" s="1"/>
  <c r="AD130" i="1"/>
  <c r="O130" i="1"/>
  <c r="AD129" i="1"/>
  <c r="O129" i="1"/>
  <c r="AH94" i="1" s="1"/>
  <c r="AD128" i="1"/>
  <c r="O128" i="1"/>
  <c r="AD127" i="1"/>
  <c r="O127" i="1"/>
  <c r="AH92" i="1" s="1"/>
  <c r="AD126" i="1"/>
  <c r="O126" i="1"/>
  <c r="AH91" i="1" s="1"/>
  <c r="AD125" i="1"/>
  <c r="O125" i="1"/>
  <c r="AH90" i="1" s="1"/>
  <c r="AD124" i="1"/>
  <c r="O124" i="1"/>
  <c r="AD123" i="1"/>
  <c r="O123" i="1"/>
  <c r="AH88" i="1" s="1"/>
  <c r="AD122" i="1"/>
  <c r="O122" i="1"/>
  <c r="AD121" i="1"/>
  <c r="O121" i="1"/>
  <c r="AH86" i="1" s="1"/>
  <c r="AD120" i="1"/>
  <c r="O120" i="1"/>
  <c r="AH85" i="1" s="1"/>
  <c r="AD119" i="1"/>
  <c r="O119" i="1"/>
  <c r="AH84" i="1" s="1"/>
  <c r="AD118" i="1"/>
  <c r="O118" i="1"/>
  <c r="AD117" i="1"/>
  <c r="O117" i="1"/>
  <c r="AH82" i="1" s="1"/>
  <c r="AD116" i="1"/>
  <c r="O116" i="1"/>
  <c r="AD115" i="1"/>
  <c r="O115" i="1"/>
  <c r="AH80" i="1" s="1"/>
  <c r="AD103" i="1"/>
  <c r="O103" i="1"/>
  <c r="AD102" i="1"/>
  <c r="O102" i="1"/>
  <c r="AH32" i="1" s="1"/>
  <c r="AD101" i="1"/>
  <c r="O101" i="1"/>
  <c r="AD100" i="1"/>
  <c r="O100" i="1"/>
  <c r="AH30" i="1" s="1"/>
  <c r="AD99" i="1"/>
  <c r="O99" i="1"/>
  <c r="AH29" i="1" s="1"/>
  <c r="AD98" i="1"/>
  <c r="O98" i="1"/>
  <c r="AH28" i="1" s="1"/>
  <c r="AD97" i="1"/>
  <c r="O97" i="1"/>
  <c r="AH27" i="1" s="1"/>
  <c r="AD96" i="1"/>
  <c r="O96" i="1"/>
  <c r="AH26" i="1" s="1"/>
  <c r="AD95" i="1"/>
  <c r="O95" i="1"/>
  <c r="AH25" i="1" s="1"/>
  <c r="AD94" i="1"/>
  <c r="O94" i="1"/>
  <c r="AH24" i="1" s="1"/>
  <c r="AD93" i="1"/>
  <c r="O93" i="1"/>
  <c r="AD92" i="1"/>
  <c r="O92" i="1"/>
  <c r="AH22" i="1" s="1"/>
  <c r="AD91" i="1"/>
  <c r="O91" i="1"/>
  <c r="AH21" i="1" s="1"/>
  <c r="AD90" i="1"/>
  <c r="O90" i="1"/>
  <c r="AH20" i="1" s="1"/>
  <c r="AD89" i="1"/>
  <c r="O89" i="1"/>
  <c r="AD88" i="1"/>
  <c r="O88" i="1"/>
  <c r="AH18" i="1" s="1"/>
  <c r="AD87" i="1"/>
  <c r="O87" i="1"/>
  <c r="AH17" i="1" s="1"/>
  <c r="AD86" i="1"/>
  <c r="O86" i="1"/>
  <c r="AH16" i="1" s="1"/>
  <c r="AD85" i="1"/>
  <c r="O85" i="1"/>
  <c r="AH15" i="1" s="1"/>
  <c r="AD84" i="1"/>
  <c r="O84" i="1"/>
  <c r="AH14" i="1" s="1"/>
  <c r="AD83" i="1"/>
  <c r="O83" i="1"/>
  <c r="AD82" i="1"/>
  <c r="O82" i="1"/>
  <c r="AH12" i="1" s="1"/>
  <c r="AD81" i="1"/>
  <c r="O81" i="1"/>
  <c r="AH11" i="1" s="1"/>
  <c r="AD80" i="1"/>
  <c r="O80" i="1"/>
  <c r="AH10" i="1" s="1"/>
  <c r="AD68" i="1"/>
  <c r="O68" i="1"/>
  <c r="AD67" i="1"/>
  <c r="O67" i="1"/>
  <c r="AG102" i="1" s="1"/>
  <c r="AD66" i="1"/>
  <c r="O66" i="1"/>
  <c r="AD65" i="1"/>
  <c r="O65" i="1"/>
  <c r="AG100" i="1" s="1"/>
  <c r="AD64" i="1"/>
  <c r="O64" i="1"/>
  <c r="AD63" i="1"/>
  <c r="O63" i="1"/>
  <c r="AG98" i="1" s="1"/>
  <c r="AD62" i="1"/>
  <c r="O62" i="1"/>
  <c r="AG97" i="1" s="1"/>
  <c r="AD61" i="1"/>
  <c r="O61" i="1"/>
  <c r="AG96" i="1" s="1"/>
  <c r="AD60" i="1"/>
  <c r="O60" i="1"/>
  <c r="AG95" i="1" s="1"/>
  <c r="AD59" i="1"/>
  <c r="O59" i="1"/>
  <c r="AG94" i="1" s="1"/>
  <c r="AD58" i="1"/>
  <c r="O58" i="1"/>
  <c r="AG93" i="1" s="1"/>
  <c r="AD57" i="1"/>
  <c r="O57" i="1"/>
  <c r="AG92" i="1" s="1"/>
  <c r="AD56" i="1"/>
  <c r="O56" i="1"/>
  <c r="AG91" i="1" s="1"/>
  <c r="AD55" i="1"/>
  <c r="O55" i="1"/>
  <c r="AG90" i="1" s="1"/>
  <c r="AD54" i="1"/>
  <c r="O54" i="1"/>
  <c r="AG89" i="1" s="1"/>
  <c r="AD53" i="1"/>
  <c r="O53" i="1"/>
  <c r="AG88" i="1" s="1"/>
  <c r="AD52" i="1"/>
  <c r="O52" i="1"/>
  <c r="AG87" i="1" s="1"/>
  <c r="AD51" i="1"/>
  <c r="O51" i="1"/>
  <c r="AG86" i="1" s="1"/>
  <c r="AD50" i="1"/>
  <c r="O50" i="1"/>
  <c r="AD49" i="1"/>
  <c r="O49" i="1"/>
  <c r="AG84" i="1" s="1"/>
  <c r="AD48" i="1"/>
  <c r="O48" i="1"/>
  <c r="AD47" i="1"/>
  <c r="O47" i="1"/>
  <c r="AG82" i="1" s="1"/>
  <c r="AD46" i="1"/>
  <c r="O46" i="1"/>
  <c r="AD45" i="1"/>
  <c r="O45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S111" i="1"/>
  <c r="AS41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K114" i="1" s="1"/>
  <c r="B493" i="1"/>
  <c r="BJ114" i="1" s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K113" i="1" s="1"/>
  <c r="B492" i="1"/>
  <c r="BJ113" i="1" s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K112" i="1" s="1"/>
  <c r="B491" i="1"/>
  <c r="BJ112" i="1" s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K111" i="1" s="1"/>
  <c r="B490" i="1"/>
  <c r="BJ111" i="1" s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S461" i="1"/>
  <c r="C461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K44" i="1" s="1"/>
  <c r="B458" i="1"/>
  <c r="BJ44" i="1" s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K43" i="1" s="1"/>
  <c r="B457" i="1"/>
  <c r="BJ43" i="1" s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K42" i="1" s="1"/>
  <c r="B456" i="1"/>
  <c r="BJ42" i="1" s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K41" i="1" s="1"/>
  <c r="B455" i="1"/>
  <c r="AM27" i="1"/>
  <c r="AM21" i="1"/>
  <c r="AM15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S426" i="1"/>
  <c r="C426" i="1"/>
  <c r="AC423" i="1"/>
  <c r="AB423" i="1"/>
  <c r="AA423" i="1"/>
  <c r="BF83" i="1" s="1"/>
  <c r="Z423" i="1"/>
  <c r="Y423" i="1"/>
  <c r="X423" i="1"/>
  <c r="W423" i="1"/>
  <c r="V423" i="1"/>
  <c r="U423" i="1"/>
  <c r="T423" i="1"/>
  <c r="S423" i="1"/>
  <c r="R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K109" i="1" s="1"/>
  <c r="B423" i="1"/>
  <c r="BJ109" i="1" s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K108" i="1" s="1"/>
  <c r="B422" i="1"/>
  <c r="BJ108" i="1" s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K107" i="1" s="1"/>
  <c r="B421" i="1"/>
  <c r="BJ107" i="1" s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N420" i="1"/>
  <c r="M420" i="1"/>
  <c r="L420" i="1"/>
  <c r="K420" i="1"/>
  <c r="J420" i="1"/>
  <c r="I420" i="1"/>
  <c r="H420" i="1"/>
  <c r="G420" i="1"/>
  <c r="F420" i="1"/>
  <c r="E420" i="1"/>
  <c r="D420" i="1"/>
  <c r="BL106" i="1" s="1"/>
  <c r="C420" i="1"/>
  <c r="BK106" i="1" s="1"/>
  <c r="B420" i="1"/>
  <c r="BJ106" i="1" s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S391" i="1"/>
  <c r="C391" i="1"/>
  <c r="AC388" i="1"/>
  <c r="AB388" i="1"/>
  <c r="AA388" i="1"/>
  <c r="Z388" i="1"/>
  <c r="Y388" i="1"/>
  <c r="BF12" i="1" s="1"/>
  <c r="X388" i="1"/>
  <c r="W388" i="1"/>
  <c r="V388" i="1"/>
  <c r="U388" i="1"/>
  <c r="T388" i="1"/>
  <c r="S388" i="1"/>
  <c r="R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K39" i="1" s="1"/>
  <c r="B388" i="1"/>
  <c r="BJ39" i="1" s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K38" i="1" s="1"/>
  <c r="B387" i="1"/>
  <c r="BJ38" i="1" s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K37" i="1" s="1"/>
  <c r="B386" i="1"/>
  <c r="BJ37" i="1" s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K36" i="1" s="1"/>
  <c r="B385" i="1"/>
  <c r="BJ36" i="1" s="1"/>
  <c r="AL29" i="1"/>
  <c r="AL21" i="1"/>
  <c r="AL1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S356" i="1"/>
  <c r="C356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K104" i="1" s="1"/>
  <c r="B353" i="1"/>
  <c r="BJ104" i="1" s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K103" i="1" s="1"/>
  <c r="B352" i="1"/>
  <c r="BJ103" i="1" s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K102" i="1" s="1"/>
  <c r="B351" i="1"/>
  <c r="BJ102" i="1" s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N350" i="1"/>
  <c r="M350" i="1"/>
  <c r="L350" i="1"/>
  <c r="K350" i="1"/>
  <c r="J350" i="1"/>
  <c r="I350" i="1"/>
  <c r="H350" i="1"/>
  <c r="G350" i="1"/>
  <c r="F350" i="1"/>
  <c r="E350" i="1"/>
  <c r="D350" i="1"/>
  <c r="BL101" i="1" s="1"/>
  <c r="C350" i="1"/>
  <c r="BK101" i="1" s="1"/>
  <c r="B350" i="1"/>
  <c r="BJ101" i="1" s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S321" i="1"/>
  <c r="C321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K34" i="1" s="1"/>
  <c r="B318" i="1"/>
  <c r="BJ34" i="1" s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BJ33" i="1" s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K32" i="1" s="1"/>
  <c r="B316" i="1"/>
  <c r="BJ32" i="1" s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K31" i="1" s="1"/>
  <c r="B315" i="1"/>
  <c r="BJ31" i="1" s="1"/>
  <c r="AK29" i="1"/>
  <c r="AK25" i="1"/>
  <c r="AK23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S286" i="1"/>
  <c r="C286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K99" i="1" s="1"/>
  <c r="B283" i="1"/>
  <c r="BJ99" i="1" s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K98" i="1" s="1"/>
  <c r="B282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K97" i="1" s="1"/>
  <c r="B281" i="1"/>
  <c r="BJ97" i="1" s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N280" i="1"/>
  <c r="M280" i="1"/>
  <c r="L280" i="1"/>
  <c r="K280" i="1"/>
  <c r="J280" i="1"/>
  <c r="I280" i="1"/>
  <c r="H280" i="1"/>
  <c r="G280" i="1"/>
  <c r="F280" i="1"/>
  <c r="BL96" i="1" s="1"/>
  <c r="E280" i="1"/>
  <c r="D280" i="1"/>
  <c r="C280" i="1"/>
  <c r="BK96" i="1" s="1"/>
  <c r="B280" i="1"/>
  <c r="BJ96" i="1" s="1"/>
  <c r="AJ97" i="1"/>
  <c r="AJ8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S251" i="1"/>
  <c r="C251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K29" i="1" s="1"/>
  <c r="B248" i="1"/>
  <c r="BJ29" i="1" s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K28" i="1" s="1"/>
  <c r="B247" i="1"/>
  <c r="BJ28" i="1" s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K27" i="1" s="1"/>
  <c r="B246" i="1"/>
  <c r="BJ27" i="1" s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K26" i="1" s="1"/>
  <c r="B245" i="1"/>
  <c r="BJ26" i="1" s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S216" i="1"/>
  <c r="C216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K94" i="1" s="1"/>
  <c r="B213" i="1"/>
  <c r="BJ94" i="1" s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K93" i="1" s="1"/>
  <c r="B212" i="1"/>
  <c r="BJ93" i="1" s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K92" i="1" s="1"/>
  <c r="B211" i="1"/>
  <c r="BJ92" i="1" s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K91" i="1" s="1"/>
  <c r="B210" i="1"/>
  <c r="AI103" i="1"/>
  <c r="AI99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S181" i="1"/>
  <c r="C181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K24" i="1" s="1"/>
  <c r="B178" i="1"/>
  <c r="BJ24" i="1" s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K23" i="1" s="1"/>
  <c r="B177" i="1"/>
  <c r="BJ23" i="1" s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K22" i="1" s="1"/>
  <c r="B176" i="1"/>
  <c r="BJ22" i="1" s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K21" i="1" s="1"/>
  <c r="B175" i="1"/>
  <c r="BJ21" i="1" s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S146" i="1"/>
  <c r="C146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K89" i="1" s="1"/>
  <c r="B143" i="1"/>
  <c r="BJ89" i="1" s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K88" i="1" s="1"/>
  <c r="B142" i="1"/>
  <c r="BJ88" i="1" s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K87" i="1" s="1"/>
  <c r="B141" i="1"/>
  <c r="BJ87" i="1" s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K86" i="1" s="1"/>
  <c r="B140" i="1"/>
  <c r="BJ86" i="1" s="1"/>
  <c r="AH103" i="1"/>
  <c r="AH95" i="1"/>
  <c r="AH93" i="1"/>
  <c r="AH89" i="1"/>
  <c r="AH83" i="1"/>
  <c r="AH81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AR113" i="1"/>
  <c r="Q113" i="1"/>
  <c r="Q183" i="1" s="1"/>
  <c r="Q253" i="1" s="1"/>
  <c r="Q323" i="1" s="1"/>
  <c r="Q393" i="1" s="1"/>
  <c r="Q463" i="1" s="1"/>
  <c r="A113" i="1"/>
  <c r="A183" i="1" s="1"/>
  <c r="A253" i="1" s="1"/>
  <c r="A323" i="1" s="1"/>
  <c r="A393" i="1" s="1"/>
  <c r="A463" i="1" s="1"/>
  <c r="S111" i="1"/>
  <c r="C111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K19" i="1" s="1"/>
  <c r="B108" i="1"/>
  <c r="BJ19" i="1" s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K18" i="1" s="1"/>
  <c r="B107" i="1"/>
  <c r="BJ18" i="1" s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K17" i="1" s="1"/>
  <c r="B106" i="1"/>
  <c r="BJ17" i="1" s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K16" i="1" s="1"/>
  <c r="B105" i="1"/>
  <c r="BJ16" i="1" s="1"/>
  <c r="AM103" i="1"/>
  <c r="AJ103" i="1"/>
  <c r="AK101" i="1"/>
  <c r="AL99" i="1"/>
  <c r="AM97" i="1"/>
  <c r="AM95" i="1"/>
  <c r="AK95" i="1"/>
  <c r="AJ95" i="1"/>
  <c r="AL93" i="1"/>
  <c r="AI93" i="1"/>
  <c r="AH23" i="1"/>
  <c r="AM91" i="1"/>
  <c r="AK89" i="1"/>
  <c r="AH19" i="1"/>
  <c r="AL87" i="1"/>
  <c r="AM85" i="1"/>
  <c r="AJ85" i="1"/>
  <c r="AM83" i="1"/>
  <c r="AK83" i="1"/>
  <c r="AI83" i="1"/>
  <c r="AH13" i="1"/>
  <c r="AL81" i="1"/>
  <c r="AK81" i="1"/>
  <c r="AI81" i="1"/>
  <c r="BI80" i="1"/>
  <c r="BI85" i="1" s="1"/>
  <c r="BI90" i="1" s="1"/>
  <c r="BI95" i="1" s="1"/>
  <c r="BI100" i="1" s="1"/>
  <c r="BI105" i="1" s="1"/>
  <c r="BI110" i="1" s="1"/>
  <c r="AC79" i="1"/>
  <c r="AB79" i="1"/>
  <c r="AA79" i="1"/>
  <c r="Z79" i="1"/>
  <c r="Y79" i="1"/>
  <c r="X79" i="1"/>
  <c r="W79" i="1"/>
  <c r="V79" i="1"/>
  <c r="U79" i="1"/>
  <c r="T79" i="1"/>
  <c r="S79" i="1"/>
  <c r="R79" i="1"/>
  <c r="BA78" i="1"/>
  <c r="AR78" i="1"/>
  <c r="AS78" i="1" s="1"/>
  <c r="AS79" i="1" s="1"/>
  <c r="AG78" i="1"/>
  <c r="AG79" i="1" s="1"/>
  <c r="Q78" i="1"/>
  <c r="Q148" i="1" s="1"/>
  <c r="Q218" i="1" s="1"/>
  <c r="Q288" i="1" s="1"/>
  <c r="Q358" i="1" s="1"/>
  <c r="Q428" i="1" s="1"/>
  <c r="A78" i="1"/>
  <c r="A148" i="1" s="1"/>
  <c r="A218" i="1" s="1"/>
  <c r="A288" i="1" s="1"/>
  <c r="A358" i="1" s="1"/>
  <c r="A428" i="1" s="1"/>
  <c r="BJ76" i="1"/>
  <c r="BB76" i="1"/>
  <c r="AS76" i="1"/>
  <c r="AH76" i="1"/>
  <c r="S76" i="1"/>
  <c r="C76" i="1"/>
  <c r="AC73" i="1"/>
  <c r="AB73" i="1"/>
  <c r="AA73" i="1"/>
  <c r="Z73" i="1"/>
  <c r="Y73" i="1"/>
  <c r="X73" i="1"/>
  <c r="W73" i="1"/>
  <c r="V73" i="1"/>
  <c r="U73" i="1"/>
  <c r="T73" i="1"/>
  <c r="S73" i="1"/>
  <c r="R73" i="1"/>
  <c r="N73" i="1"/>
  <c r="M73" i="1"/>
  <c r="L73" i="1"/>
  <c r="K73" i="1"/>
  <c r="J73" i="1"/>
  <c r="I73" i="1"/>
  <c r="H73" i="1"/>
  <c r="G73" i="1"/>
  <c r="F73" i="1"/>
  <c r="E73" i="1"/>
  <c r="D73" i="1"/>
  <c r="C73" i="1"/>
  <c r="BK84" i="1" s="1"/>
  <c r="B73" i="1"/>
  <c r="BJ84" i="1" s="1"/>
  <c r="AC72" i="1"/>
  <c r="AB72" i="1"/>
  <c r="AA72" i="1"/>
  <c r="Z72" i="1"/>
  <c r="Y72" i="1"/>
  <c r="X72" i="1"/>
  <c r="W72" i="1"/>
  <c r="V72" i="1"/>
  <c r="U72" i="1"/>
  <c r="T72" i="1"/>
  <c r="S72" i="1"/>
  <c r="R72" i="1"/>
  <c r="N72" i="1"/>
  <c r="M72" i="1"/>
  <c r="L72" i="1"/>
  <c r="K72" i="1"/>
  <c r="J72" i="1"/>
  <c r="I72" i="1"/>
  <c r="H72" i="1"/>
  <c r="G72" i="1"/>
  <c r="F72" i="1"/>
  <c r="E72" i="1"/>
  <c r="D72" i="1"/>
  <c r="C72" i="1"/>
  <c r="BK83" i="1" s="1"/>
  <c r="B72" i="1"/>
  <c r="BJ83" i="1" s="1"/>
  <c r="AC71" i="1"/>
  <c r="AB71" i="1"/>
  <c r="AA71" i="1"/>
  <c r="Z71" i="1"/>
  <c r="Y71" i="1"/>
  <c r="X71" i="1"/>
  <c r="W71" i="1"/>
  <c r="V71" i="1"/>
  <c r="U71" i="1"/>
  <c r="T71" i="1"/>
  <c r="S71" i="1"/>
  <c r="R71" i="1"/>
  <c r="N71" i="1"/>
  <c r="M71" i="1"/>
  <c r="L71" i="1"/>
  <c r="K71" i="1"/>
  <c r="J71" i="1"/>
  <c r="I71" i="1"/>
  <c r="H71" i="1"/>
  <c r="G71" i="1"/>
  <c r="F71" i="1"/>
  <c r="E71" i="1"/>
  <c r="D71" i="1"/>
  <c r="C71" i="1"/>
  <c r="BK82" i="1" s="1"/>
  <c r="B71" i="1"/>
  <c r="BJ82" i="1" s="1"/>
  <c r="AC70" i="1"/>
  <c r="AB70" i="1"/>
  <c r="AA70" i="1"/>
  <c r="Z70" i="1"/>
  <c r="Y70" i="1"/>
  <c r="X70" i="1"/>
  <c r="W70" i="1"/>
  <c r="V70" i="1"/>
  <c r="U70" i="1"/>
  <c r="T70" i="1"/>
  <c r="S70" i="1"/>
  <c r="R70" i="1"/>
  <c r="N70" i="1"/>
  <c r="M70" i="1"/>
  <c r="L70" i="1"/>
  <c r="K70" i="1"/>
  <c r="J70" i="1"/>
  <c r="I70" i="1"/>
  <c r="H70" i="1"/>
  <c r="G70" i="1"/>
  <c r="F70" i="1"/>
  <c r="E70" i="1"/>
  <c r="D70" i="1"/>
  <c r="C70" i="1"/>
  <c r="BK81" i="1" s="1"/>
  <c r="B70" i="1"/>
  <c r="BJ81" i="1" s="1"/>
  <c r="AG103" i="1"/>
  <c r="AG101" i="1"/>
  <c r="AG99" i="1"/>
  <c r="AG85" i="1"/>
  <c r="AG83" i="1"/>
  <c r="AG81" i="1"/>
  <c r="AC44" i="1"/>
  <c r="AB44" i="1"/>
  <c r="AA44" i="1"/>
  <c r="Z44" i="1"/>
  <c r="Y44" i="1"/>
  <c r="X44" i="1"/>
  <c r="W44" i="1"/>
  <c r="V44" i="1"/>
  <c r="U44" i="1"/>
  <c r="T44" i="1"/>
  <c r="S44" i="1"/>
  <c r="R44" i="1"/>
  <c r="AR43" i="1"/>
  <c r="AR44" i="1" s="1"/>
  <c r="Q43" i="1"/>
  <c r="A43" i="1"/>
  <c r="S41" i="1"/>
  <c r="AC38" i="1"/>
  <c r="AB38" i="1"/>
  <c r="AA38" i="1"/>
  <c r="Z38" i="1"/>
  <c r="Y38" i="1"/>
  <c r="X38" i="1"/>
  <c r="W38" i="1"/>
  <c r="V38" i="1"/>
  <c r="U38" i="1"/>
  <c r="T38" i="1"/>
  <c r="S38" i="1"/>
  <c r="R38" i="1"/>
  <c r="N38" i="1"/>
  <c r="M38" i="1"/>
  <c r="L38" i="1"/>
  <c r="K38" i="1"/>
  <c r="J38" i="1"/>
  <c r="I38" i="1"/>
  <c r="H38" i="1"/>
  <c r="G38" i="1"/>
  <c r="F38" i="1"/>
  <c r="E38" i="1"/>
  <c r="D38" i="1"/>
  <c r="C38" i="1"/>
  <c r="BK14" i="1" s="1"/>
  <c r="B38" i="1"/>
  <c r="BJ14" i="1" s="1"/>
  <c r="AC37" i="1"/>
  <c r="AB37" i="1"/>
  <c r="AA37" i="1"/>
  <c r="Z37" i="1"/>
  <c r="Y37" i="1"/>
  <c r="X37" i="1"/>
  <c r="W37" i="1"/>
  <c r="V37" i="1"/>
  <c r="U37" i="1"/>
  <c r="T37" i="1"/>
  <c r="S37" i="1"/>
  <c r="R37" i="1"/>
  <c r="N37" i="1"/>
  <c r="M37" i="1"/>
  <c r="L37" i="1"/>
  <c r="K37" i="1"/>
  <c r="J37" i="1"/>
  <c r="I37" i="1"/>
  <c r="H37" i="1"/>
  <c r="G37" i="1"/>
  <c r="F37" i="1"/>
  <c r="E37" i="1"/>
  <c r="D37" i="1"/>
  <c r="C37" i="1"/>
  <c r="BK13" i="1" s="1"/>
  <c r="B37" i="1"/>
  <c r="BJ13" i="1" s="1"/>
  <c r="AC36" i="1"/>
  <c r="AB36" i="1"/>
  <c r="AA36" i="1"/>
  <c r="Z36" i="1"/>
  <c r="Y36" i="1"/>
  <c r="X36" i="1"/>
  <c r="W36" i="1"/>
  <c r="V36" i="1"/>
  <c r="U36" i="1"/>
  <c r="T36" i="1"/>
  <c r="S36" i="1"/>
  <c r="R36" i="1"/>
  <c r="N36" i="1"/>
  <c r="M36" i="1"/>
  <c r="L36" i="1"/>
  <c r="K36" i="1"/>
  <c r="J36" i="1"/>
  <c r="I36" i="1"/>
  <c r="H36" i="1"/>
  <c r="G36" i="1"/>
  <c r="F36" i="1"/>
  <c r="E36" i="1"/>
  <c r="D36" i="1"/>
  <c r="C36" i="1"/>
  <c r="BK12" i="1" s="1"/>
  <c r="B36" i="1"/>
  <c r="BJ12" i="1" s="1"/>
  <c r="AC35" i="1"/>
  <c r="AB35" i="1"/>
  <c r="AA35" i="1"/>
  <c r="Z35" i="1"/>
  <c r="Y35" i="1"/>
  <c r="X35" i="1"/>
  <c r="W35" i="1"/>
  <c r="V35" i="1"/>
  <c r="U35" i="1"/>
  <c r="T35" i="1"/>
  <c r="S35" i="1"/>
  <c r="R35" i="1"/>
  <c r="N35" i="1"/>
  <c r="M35" i="1"/>
  <c r="L35" i="1"/>
  <c r="K35" i="1"/>
  <c r="J35" i="1"/>
  <c r="I35" i="1"/>
  <c r="H35" i="1"/>
  <c r="G35" i="1"/>
  <c r="F35" i="1"/>
  <c r="E35" i="1"/>
  <c r="D35" i="1"/>
  <c r="C35" i="1"/>
  <c r="BK11" i="1" s="1"/>
  <c r="B35" i="1"/>
  <c r="BJ11" i="1" s="1"/>
  <c r="AJ33" i="1"/>
  <c r="AI33" i="1"/>
  <c r="AH33" i="1"/>
  <c r="O33" i="1"/>
  <c r="AG33" i="1" s="1"/>
  <c r="AM32" i="1"/>
  <c r="O32" i="1"/>
  <c r="AG32" i="1" s="1"/>
  <c r="AK31" i="1"/>
  <c r="AJ31" i="1"/>
  <c r="AH31" i="1"/>
  <c r="O31" i="1"/>
  <c r="AG31" i="1" s="1"/>
  <c r="O30" i="1"/>
  <c r="AG30" i="1" s="1"/>
  <c r="AI29" i="1"/>
  <c r="O29" i="1"/>
  <c r="AG29" i="1" s="1"/>
  <c r="O28" i="1"/>
  <c r="AG28" i="1" s="1"/>
  <c r="AL27" i="1"/>
  <c r="AJ27" i="1"/>
  <c r="O27" i="1"/>
  <c r="AG27" i="1" s="1"/>
  <c r="AJ26" i="1"/>
  <c r="O26" i="1"/>
  <c r="AG26" i="1" s="1"/>
  <c r="O25" i="1"/>
  <c r="AG25" i="1" s="1"/>
  <c r="O24" i="1"/>
  <c r="AG24" i="1" s="1"/>
  <c r="AL23" i="1"/>
  <c r="AI23" i="1"/>
  <c r="O23" i="1"/>
  <c r="AG23" i="1" s="1"/>
  <c r="AM22" i="1"/>
  <c r="O22" i="1"/>
  <c r="AG22" i="1" s="1"/>
  <c r="AI21" i="1"/>
  <c r="O21" i="1"/>
  <c r="AG21" i="1" s="1"/>
  <c r="O20" i="1"/>
  <c r="AG20" i="1" s="1"/>
  <c r="AM19" i="1"/>
  <c r="AJ19" i="1"/>
  <c r="O19" i="1"/>
  <c r="AG19" i="1" s="1"/>
  <c r="O18" i="1"/>
  <c r="AG18" i="1" s="1"/>
  <c r="AI17" i="1"/>
  <c r="O17" i="1"/>
  <c r="O16" i="1"/>
  <c r="AG16" i="1" s="1"/>
  <c r="AL15" i="1"/>
  <c r="AJ15" i="1"/>
  <c r="AI15" i="1"/>
  <c r="O15" i="1"/>
  <c r="AG15" i="1" s="1"/>
  <c r="O14" i="1"/>
  <c r="AG14" i="1" s="1"/>
  <c r="AJ13" i="1"/>
  <c r="O13" i="1"/>
  <c r="AG13" i="1" s="1"/>
  <c r="O12" i="1"/>
  <c r="AG12" i="1" s="1"/>
  <c r="AL11" i="1"/>
  <c r="AI11" i="1"/>
  <c r="O11" i="1"/>
  <c r="AG11" i="1" s="1"/>
  <c r="BI10" i="1"/>
  <c r="BI15" i="1" s="1"/>
  <c r="BI20" i="1" s="1"/>
  <c r="BI25" i="1" s="1"/>
  <c r="BI30" i="1" s="1"/>
  <c r="BI35" i="1" s="1"/>
  <c r="BI40" i="1" s="1"/>
  <c r="O10" i="1"/>
  <c r="AG10" i="1" s="1"/>
  <c r="BA8" i="1"/>
  <c r="BB8" i="1" s="1"/>
  <c r="AR8" i="1"/>
  <c r="AR9" i="1" s="1"/>
  <c r="AG8" i="1"/>
  <c r="AG9" i="1" s="1"/>
  <c r="Q8" i="1"/>
  <c r="BJ6" i="1"/>
  <c r="BB6" i="1"/>
  <c r="AS6" i="1"/>
  <c r="AH6" i="1"/>
  <c r="S6" i="1"/>
  <c r="BI1" i="1"/>
  <c r="AZ1" i="1"/>
  <c r="AQ1" i="1"/>
  <c r="AF1" i="1"/>
  <c r="Q1" i="1"/>
  <c r="BN112" i="2" l="1"/>
  <c r="AL106" i="2"/>
  <c r="AL107" i="2"/>
  <c r="BN87" i="2"/>
  <c r="BN89" i="2"/>
  <c r="BN91" i="2"/>
  <c r="BN28" i="2"/>
  <c r="BN88" i="2"/>
  <c r="AN13" i="2"/>
  <c r="AO13" i="2"/>
  <c r="BA85" i="2"/>
  <c r="BJ119" i="2"/>
  <c r="BN96" i="2"/>
  <c r="BN23" i="2"/>
  <c r="BM120" i="2"/>
  <c r="AO30" i="2"/>
  <c r="AK35" i="2"/>
  <c r="AI38" i="2"/>
  <c r="BN31" i="2"/>
  <c r="AN23" i="2"/>
  <c r="AO23" i="2"/>
  <c r="AL108" i="2"/>
  <c r="BM119" i="2"/>
  <c r="BN42" i="2"/>
  <c r="AN99" i="2"/>
  <c r="AO99" i="2"/>
  <c r="AO25" i="2"/>
  <c r="BN86" i="2"/>
  <c r="BN41" i="2"/>
  <c r="BN34" i="2"/>
  <c r="BN33" i="2"/>
  <c r="BB85" i="2"/>
  <c r="AJ79" i="2"/>
  <c r="AK78" i="2"/>
  <c r="AN17" i="2"/>
  <c r="AJ35" i="2"/>
  <c r="AD176" i="2"/>
  <c r="BN94" i="2"/>
  <c r="O73" i="2"/>
  <c r="AN95" i="2"/>
  <c r="BL49" i="2"/>
  <c r="BN13" i="2"/>
  <c r="AO17" i="2"/>
  <c r="AH35" i="2"/>
  <c r="AO11" i="2"/>
  <c r="BF80" i="2"/>
  <c r="BF85" i="2" s="1"/>
  <c r="AD245" i="2"/>
  <c r="AD246" i="2"/>
  <c r="AD140" i="2"/>
  <c r="BL83" i="2"/>
  <c r="BL119" i="2" s="1"/>
  <c r="BA11" i="2"/>
  <c r="O281" i="2"/>
  <c r="AN100" i="2"/>
  <c r="AN24" i="2"/>
  <c r="AO24" i="2"/>
  <c r="BG80" i="2"/>
  <c r="BN44" i="2"/>
  <c r="BE82" i="2"/>
  <c r="BL32" i="2"/>
  <c r="BN32" i="2" s="1"/>
  <c r="AO90" i="2"/>
  <c r="BM112" i="2"/>
  <c r="BG13" i="2"/>
  <c r="O386" i="2"/>
  <c r="O351" i="2"/>
  <c r="AJ105" i="2"/>
  <c r="AI16" i="2"/>
  <c r="O177" i="2"/>
  <c r="O176" i="2"/>
  <c r="BM14" i="2"/>
  <c r="AO27" i="2"/>
  <c r="AN27" i="2"/>
  <c r="BN37" i="2"/>
  <c r="BE81" i="2"/>
  <c r="BE85" i="2" s="1"/>
  <c r="AO82" i="2"/>
  <c r="BF79" i="2"/>
  <c r="BK117" i="2"/>
  <c r="BL12" i="2"/>
  <c r="BL48" i="2" s="1"/>
  <c r="AN30" i="2"/>
  <c r="AO20" i="2"/>
  <c r="AG36" i="2"/>
  <c r="BK50" i="2"/>
  <c r="AD491" i="2"/>
  <c r="BL36" i="2"/>
  <c r="BN36" i="2" s="1"/>
  <c r="AL35" i="2"/>
  <c r="O350" i="2"/>
  <c r="AD353" i="2"/>
  <c r="O315" i="2"/>
  <c r="AD318" i="2"/>
  <c r="BL23" i="2"/>
  <c r="AS114" i="2"/>
  <c r="AK107" i="2"/>
  <c r="AO102" i="2"/>
  <c r="AO83" i="2"/>
  <c r="AD108" i="2"/>
  <c r="BE79" i="2"/>
  <c r="BA10" i="2"/>
  <c r="BM12" i="2"/>
  <c r="BM48" i="2" s="1"/>
  <c r="AN18" i="2"/>
  <c r="AO18" i="2"/>
  <c r="AD36" i="2"/>
  <c r="AD37" i="2"/>
  <c r="BC9" i="2"/>
  <c r="BD8" i="2"/>
  <c r="O456" i="2"/>
  <c r="BM41" i="2"/>
  <c r="AD455" i="2"/>
  <c r="AD420" i="2"/>
  <c r="BL106" i="2"/>
  <c r="BN106" i="2" s="1"/>
  <c r="BF11" i="2"/>
  <c r="O385" i="2"/>
  <c r="AD387" i="2"/>
  <c r="AD388" i="2"/>
  <c r="AK16" i="2"/>
  <c r="O316" i="2"/>
  <c r="BJ120" i="2"/>
  <c r="AO91" i="2"/>
  <c r="AN91" i="2"/>
  <c r="AN25" i="2"/>
  <c r="O37" i="2"/>
  <c r="BN19" i="2"/>
  <c r="BN16" i="2"/>
  <c r="AN19" i="2"/>
  <c r="AO19" i="2"/>
  <c r="AN11" i="2"/>
  <c r="O107" i="2"/>
  <c r="AH16" i="2"/>
  <c r="AN81" i="2"/>
  <c r="AO101" i="2"/>
  <c r="AN101" i="2"/>
  <c r="BK47" i="2"/>
  <c r="BN11" i="2"/>
  <c r="BG10" i="2"/>
  <c r="BG15" i="2" s="1"/>
  <c r="BL109" i="2"/>
  <c r="BN109" i="2" s="1"/>
  <c r="BD12" i="2"/>
  <c r="AU113" i="2"/>
  <c r="AT114" i="2"/>
  <c r="AO87" i="2"/>
  <c r="AN87" i="2"/>
  <c r="AD70" i="2"/>
  <c r="AG37" i="2"/>
  <c r="AG35" i="2"/>
  <c r="O317" i="2"/>
  <c r="AD315" i="2"/>
  <c r="AI105" i="2"/>
  <c r="BL21" i="2"/>
  <c r="BN21" i="2" s="1"/>
  <c r="AD105" i="2"/>
  <c r="BA83" i="2"/>
  <c r="AD72" i="2"/>
  <c r="BL102" i="2"/>
  <c r="BN102" i="2" s="1"/>
  <c r="AK82" i="2"/>
  <c r="AK108" i="2" s="1"/>
  <c r="O353" i="2"/>
  <c r="BN97" i="2"/>
  <c r="BL17" i="2"/>
  <c r="BN17" i="2" s="1"/>
  <c r="BM101" i="2"/>
  <c r="BM117" i="2" s="1"/>
  <c r="AD350" i="2"/>
  <c r="BL29" i="2"/>
  <c r="BC11" i="2"/>
  <c r="AO95" i="2"/>
  <c r="AJ38" i="2"/>
  <c r="AN20" i="2"/>
  <c r="BM36" i="2"/>
  <c r="BL101" i="2"/>
  <c r="BN101" i="2" s="1"/>
  <c r="O280" i="2"/>
  <c r="BJ118" i="2"/>
  <c r="BB11" i="2"/>
  <c r="AO88" i="2"/>
  <c r="AH107" i="2"/>
  <c r="BL41" i="2"/>
  <c r="AD422" i="2"/>
  <c r="BC80" i="2"/>
  <c r="BC85" i="2" s="1"/>
  <c r="BM23" i="2"/>
  <c r="BM49" i="2" s="1"/>
  <c r="O143" i="2"/>
  <c r="AO32" i="2"/>
  <c r="AN103" i="2"/>
  <c r="AO103" i="2"/>
  <c r="AH38" i="2"/>
  <c r="AD492" i="2"/>
  <c r="O455" i="2"/>
  <c r="AD458" i="2"/>
  <c r="O421" i="2"/>
  <c r="O422" i="2"/>
  <c r="BM98" i="2"/>
  <c r="O248" i="2"/>
  <c r="BM93" i="2"/>
  <c r="BN93" i="2" s="1"/>
  <c r="BC10" i="2"/>
  <c r="BB10" i="2"/>
  <c r="BM19" i="2"/>
  <c r="AH105" i="2"/>
  <c r="AO29" i="2"/>
  <c r="BK119" i="2"/>
  <c r="AU79" i="2"/>
  <c r="AV78" i="2"/>
  <c r="AN85" i="2"/>
  <c r="BN43" i="2"/>
  <c r="BJ48" i="2"/>
  <c r="AL105" i="2"/>
  <c r="AO14" i="2"/>
  <c r="BC13" i="2"/>
  <c r="AG89" i="2"/>
  <c r="O70" i="2"/>
  <c r="AH8" i="2"/>
  <c r="AG9" i="2"/>
  <c r="BE13" i="2"/>
  <c r="BL33" i="2"/>
  <c r="AD211" i="2"/>
  <c r="AD143" i="2"/>
  <c r="BL81" i="2"/>
  <c r="BN81" i="2" s="1"/>
  <c r="AN84" i="2"/>
  <c r="O458" i="2"/>
  <c r="O423" i="2"/>
  <c r="BN38" i="2"/>
  <c r="AH108" i="2"/>
  <c r="AJ106" i="2"/>
  <c r="BL37" i="2"/>
  <c r="O175" i="2"/>
  <c r="AD177" i="2"/>
  <c r="AD141" i="2"/>
  <c r="BL18" i="2"/>
  <c r="BN18" i="2" s="1"/>
  <c r="BL107" i="2"/>
  <c r="BN107" i="2" s="1"/>
  <c r="AD316" i="2"/>
  <c r="O211" i="2"/>
  <c r="AI86" i="2"/>
  <c r="O212" i="2"/>
  <c r="O178" i="2"/>
  <c r="O106" i="2"/>
  <c r="O457" i="2"/>
  <c r="BD81" i="2"/>
  <c r="BD85" i="2" s="1"/>
  <c r="AD282" i="2"/>
  <c r="BL89" i="2"/>
  <c r="BL120" i="2" s="1"/>
  <c r="AJ36" i="2"/>
  <c r="BL111" i="2"/>
  <c r="BN111" i="2" s="1"/>
  <c r="AM105" i="2"/>
  <c r="O420" i="2"/>
  <c r="AD423" i="2"/>
  <c r="O387" i="2"/>
  <c r="AL16" i="2"/>
  <c r="AL10" i="2"/>
  <c r="AL38" i="2" s="1"/>
  <c r="O388" i="2"/>
  <c r="BM99" i="2"/>
  <c r="BN99" i="2" s="1"/>
  <c r="BD10" i="2"/>
  <c r="BL24" i="2"/>
  <c r="BN24" i="2" s="1"/>
  <c r="AN28" i="2"/>
  <c r="AO28" i="2"/>
  <c r="O490" i="2"/>
  <c r="AD456" i="2"/>
  <c r="BG81" i="2"/>
  <c r="O492" i="2"/>
  <c r="O491" i="2"/>
  <c r="O493" i="2"/>
  <c r="BM39" i="2"/>
  <c r="BN39" i="2" s="1"/>
  <c r="BL98" i="2"/>
  <c r="BN98" i="2" s="1"/>
  <c r="BN29" i="2"/>
  <c r="BM28" i="2"/>
  <c r="BB83" i="2"/>
  <c r="AD142" i="2"/>
  <c r="BL88" i="2"/>
  <c r="BN82" i="2"/>
  <c r="AT79" i="2"/>
  <c r="AU44" i="2"/>
  <c r="AV43" i="2"/>
  <c r="AM36" i="2"/>
  <c r="AM35" i="2"/>
  <c r="AN10" i="2"/>
  <c r="AO10" i="2"/>
  <c r="AG38" i="2"/>
  <c r="AO21" i="2"/>
  <c r="BM96" i="2"/>
  <c r="BM88" i="2"/>
  <c r="AK106" i="2"/>
  <c r="BJ117" i="2"/>
  <c r="AO98" i="2"/>
  <c r="O72" i="2"/>
  <c r="AG86" i="2"/>
  <c r="O71" i="2"/>
  <c r="BL14" i="2"/>
  <c r="BL50" i="2" s="1"/>
  <c r="BJ49" i="2"/>
  <c r="AO97" i="2"/>
  <c r="AO31" i="2"/>
  <c r="AN26" i="2"/>
  <c r="AO26" i="2"/>
  <c r="BG12" i="2"/>
  <c r="BL108" i="2"/>
  <c r="BN108" i="2" s="1"/>
  <c r="BF10" i="2"/>
  <c r="O282" i="2"/>
  <c r="AJ80" i="2"/>
  <c r="AN80" i="2" s="1"/>
  <c r="O283" i="2"/>
  <c r="O245" i="2"/>
  <c r="AD248" i="2"/>
  <c r="AH106" i="2"/>
  <c r="AN22" i="2"/>
  <c r="AN15" i="2"/>
  <c r="BM103" i="2"/>
  <c r="BN103" i="2" s="1"/>
  <c r="BE10" i="2"/>
  <c r="BL34" i="2"/>
  <c r="BM21" i="2"/>
  <c r="BM47" i="2" s="1"/>
  <c r="BL16" i="2"/>
  <c r="BL47" i="2" s="1"/>
  <c r="AD107" i="2"/>
  <c r="BJ47" i="2"/>
  <c r="BM107" i="2"/>
  <c r="BE12" i="2"/>
  <c r="BM92" i="2"/>
  <c r="BM118" i="2" s="1"/>
  <c r="AO100" i="2"/>
  <c r="AT8" i="2"/>
  <c r="O38" i="2"/>
  <c r="AM37" i="2"/>
  <c r="BF13" i="2"/>
  <c r="AJ37" i="2"/>
  <c r="BM89" i="2"/>
  <c r="AO94" i="2"/>
  <c r="AO93" i="2"/>
  <c r="BN14" i="2"/>
  <c r="BJ50" i="2"/>
  <c r="BL104" i="2"/>
  <c r="BN104" i="2" s="1"/>
  <c r="BM17" i="2"/>
  <c r="AN33" i="2"/>
  <c r="AN29" i="2"/>
  <c r="AD492" i="1"/>
  <c r="AD490" i="1"/>
  <c r="BL111" i="1"/>
  <c r="BL113" i="1"/>
  <c r="BG13" i="1"/>
  <c r="BL41" i="1"/>
  <c r="BL42" i="1"/>
  <c r="BL43" i="1"/>
  <c r="BL112" i="1"/>
  <c r="BL114" i="1"/>
  <c r="BG83" i="1"/>
  <c r="BL44" i="1"/>
  <c r="O422" i="1"/>
  <c r="AD386" i="1"/>
  <c r="BL36" i="1"/>
  <c r="BL107" i="1"/>
  <c r="BL108" i="1"/>
  <c r="BL38" i="1"/>
  <c r="BL37" i="1"/>
  <c r="BM38" i="1"/>
  <c r="BL109" i="1"/>
  <c r="AD388" i="1"/>
  <c r="BL39" i="1"/>
  <c r="BL31" i="1"/>
  <c r="BL33" i="1"/>
  <c r="BL32" i="1"/>
  <c r="BL102" i="1"/>
  <c r="BL103" i="1"/>
  <c r="AD353" i="1"/>
  <c r="BL34" i="1"/>
  <c r="BL104" i="1"/>
  <c r="AD281" i="1"/>
  <c r="BL26" i="1"/>
  <c r="BM26" i="1"/>
  <c r="BM27" i="1"/>
  <c r="BD83" i="1"/>
  <c r="BL97" i="1"/>
  <c r="BL98" i="1"/>
  <c r="BL99" i="1"/>
  <c r="BL27" i="1"/>
  <c r="BL28" i="1"/>
  <c r="BM29" i="1"/>
  <c r="BL29" i="1"/>
  <c r="BD13" i="1"/>
  <c r="AD210" i="1"/>
  <c r="BL92" i="1"/>
  <c r="BL91" i="1"/>
  <c r="BL23" i="1"/>
  <c r="BL21" i="1"/>
  <c r="AD211" i="1"/>
  <c r="BL93" i="1"/>
  <c r="BC80" i="1"/>
  <c r="BL94" i="1"/>
  <c r="BL22" i="1"/>
  <c r="AD213" i="1"/>
  <c r="BC13" i="1"/>
  <c r="BC12" i="1"/>
  <c r="BL24" i="1"/>
  <c r="BM24" i="1"/>
  <c r="BL86" i="1"/>
  <c r="BK117" i="1"/>
  <c r="BK118" i="1"/>
  <c r="BK119" i="1"/>
  <c r="BL16" i="1"/>
  <c r="BL18" i="1"/>
  <c r="BL17" i="1"/>
  <c r="BK47" i="1"/>
  <c r="BL87" i="1"/>
  <c r="BL88" i="1"/>
  <c r="BK49" i="1"/>
  <c r="BK48" i="1"/>
  <c r="BB81" i="1"/>
  <c r="BL89" i="1"/>
  <c r="BK120" i="1"/>
  <c r="BB12" i="1"/>
  <c r="BL19" i="1"/>
  <c r="BK50" i="1"/>
  <c r="BM11" i="1"/>
  <c r="BL11" i="1"/>
  <c r="BL81" i="1"/>
  <c r="BL82" i="1"/>
  <c r="BL83" i="1"/>
  <c r="BL12" i="1"/>
  <c r="BL13" i="1"/>
  <c r="BM84" i="1"/>
  <c r="BL84" i="1"/>
  <c r="BL14" i="1"/>
  <c r="BM14" i="1"/>
  <c r="BM13" i="1"/>
  <c r="BA81" i="1"/>
  <c r="BC81" i="1"/>
  <c r="BD12" i="1"/>
  <c r="BE12" i="1"/>
  <c r="BE81" i="1"/>
  <c r="BF81" i="1"/>
  <c r="BM43" i="1"/>
  <c r="BM31" i="1"/>
  <c r="BJ41" i="1"/>
  <c r="BJ47" i="1" s="1"/>
  <c r="BJ91" i="1"/>
  <c r="BJ117" i="1" s="1"/>
  <c r="BJ98" i="1"/>
  <c r="BJ119" i="1" s="1"/>
  <c r="AS8" i="1"/>
  <c r="AS9" i="1" s="1"/>
  <c r="BA12" i="1"/>
  <c r="BB13" i="1"/>
  <c r="BM22" i="1"/>
  <c r="BD81" i="1"/>
  <c r="BE83" i="1"/>
  <c r="BG12" i="1"/>
  <c r="BG81" i="1"/>
  <c r="BM113" i="1"/>
  <c r="BG80" i="1"/>
  <c r="BM41" i="1"/>
  <c r="BM42" i="1"/>
  <c r="BM44" i="1"/>
  <c r="BG10" i="1"/>
  <c r="BM106" i="1"/>
  <c r="BN106" i="1" s="1"/>
  <c r="BM108" i="1"/>
  <c r="BM109" i="1"/>
  <c r="BF80" i="1"/>
  <c r="BM36" i="1"/>
  <c r="BM37" i="1"/>
  <c r="BM39" i="1"/>
  <c r="BF13" i="1"/>
  <c r="BM101" i="1"/>
  <c r="BM103" i="1"/>
  <c r="BM104" i="1"/>
  <c r="BE80" i="1"/>
  <c r="BM33" i="1"/>
  <c r="BE11" i="1"/>
  <c r="BN31" i="1"/>
  <c r="BM32" i="1"/>
  <c r="BM34" i="1"/>
  <c r="BE13" i="1"/>
  <c r="BM96" i="1"/>
  <c r="BM98" i="1"/>
  <c r="BD80" i="1"/>
  <c r="BD82" i="1"/>
  <c r="AJ38" i="1"/>
  <c r="O248" i="1"/>
  <c r="BM28" i="1"/>
  <c r="BM91" i="1"/>
  <c r="BM93" i="1"/>
  <c r="BC82" i="1"/>
  <c r="BM21" i="1"/>
  <c r="BM23" i="1"/>
  <c r="BC10" i="1"/>
  <c r="BC11" i="1"/>
  <c r="AD38" i="1"/>
  <c r="BA82" i="1"/>
  <c r="BM89" i="1"/>
  <c r="BB80" i="1"/>
  <c r="BB82" i="1"/>
  <c r="BB10" i="1"/>
  <c r="BB11" i="1"/>
  <c r="BA80" i="1"/>
  <c r="BA83" i="1"/>
  <c r="BA11" i="1"/>
  <c r="BA10" i="1"/>
  <c r="O493" i="1"/>
  <c r="AM80" i="1"/>
  <c r="AR114" i="1"/>
  <c r="AS113" i="1"/>
  <c r="O353" i="1"/>
  <c r="AK80" i="1"/>
  <c r="O352" i="1"/>
  <c r="AK86" i="1"/>
  <c r="AK106" i="1" s="1"/>
  <c r="BN101" i="1"/>
  <c r="O492" i="1"/>
  <c r="AM86" i="1"/>
  <c r="AM106" i="1" s="1"/>
  <c r="BJ48" i="1"/>
  <c r="AL86" i="1"/>
  <c r="O140" i="1"/>
  <c r="AH87" i="1"/>
  <c r="AH108" i="1" s="1"/>
  <c r="BD10" i="1"/>
  <c r="BE10" i="1"/>
  <c r="BF10" i="1"/>
  <c r="O423" i="1"/>
  <c r="AL80" i="1"/>
  <c r="AJ35" i="1"/>
  <c r="BD11" i="1"/>
  <c r="BE82" i="1"/>
  <c r="BF11" i="1"/>
  <c r="BF82" i="1"/>
  <c r="BG11" i="1"/>
  <c r="BG82" i="1"/>
  <c r="BM82" i="1"/>
  <c r="O210" i="1"/>
  <c r="AM105" i="1"/>
  <c r="BM19" i="1"/>
  <c r="BM94" i="1"/>
  <c r="BC83" i="1"/>
  <c r="O318" i="1"/>
  <c r="O317" i="1"/>
  <c r="BM114" i="1"/>
  <c r="BM12" i="1"/>
  <c r="BA13" i="1"/>
  <c r="AD73" i="1"/>
  <c r="AD70" i="1"/>
  <c r="BJ120" i="1"/>
  <c r="AR79" i="1"/>
  <c r="AI108" i="1"/>
  <c r="BM16" i="1"/>
  <c r="BM17" i="1"/>
  <c r="BM18" i="1"/>
  <c r="BM86" i="1"/>
  <c r="BN86" i="1" s="1"/>
  <c r="BM87" i="1"/>
  <c r="BM92" i="1"/>
  <c r="O246" i="1"/>
  <c r="BB9" i="1"/>
  <c r="BC8" i="1"/>
  <c r="BC9" i="1" s="1"/>
  <c r="BA9" i="1"/>
  <c r="AH38" i="1"/>
  <c r="AH37" i="1"/>
  <c r="AL37" i="1"/>
  <c r="AI35" i="1"/>
  <c r="AM35" i="1"/>
  <c r="O70" i="1"/>
  <c r="O143" i="1"/>
  <c r="O141" i="1"/>
  <c r="BM88" i="1"/>
  <c r="O142" i="1"/>
  <c r="BB83" i="1"/>
  <c r="O178" i="1"/>
  <c r="O177" i="1"/>
  <c r="O213" i="1"/>
  <c r="AD212" i="1"/>
  <c r="O247" i="1"/>
  <c r="O283" i="1"/>
  <c r="O282" i="1"/>
  <c r="BM97" i="1"/>
  <c r="O316" i="1"/>
  <c r="AD387" i="1"/>
  <c r="AD280" i="1"/>
  <c r="BM111" i="1"/>
  <c r="AJ105" i="1"/>
  <c r="AK38" i="1"/>
  <c r="AJ37" i="1"/>
  <c r="AD35" i="1"/>
  <c r="AK35" i="1"/>
  <c r="AS43" i="1"/>
  <c r="AT43" i="1" s="1"/>
  <c r="BM81" i="1"/>
  <c r="O108" i="1"/>
  <c r="O106" i="1"/>
  <c r="AK105" i="1"/>
  <c r="O176" i="1"/>
  <c r="BM99" i="1"/>
  <c r="AD493" i="1"/>
  <c r="AD491" i="1"/>
  <c r="O35" i="1"/>
  <c r="AL38" i="1"/>
  <c r="BJ49" i="1"/>
  <c r="O73" i="1"/>
  <c r="O72" i="1"/>
  <c r="AL105" i="1"/>
  <c r="AI107" i="1"/>
  <c r="BM102" i="1"/>
  <c r="O388" i="1"/>
  <c r="O387" i="1"/>
  <c r="BM107" i="1"/>
  <c r="O458" i="1"/>
  <c r="O457" i="1"/>
  <c r="BM112" i="1"/>
  <c r="AD458" i="1"/>
  <c r="AD456" i="1"/>
  <c r="AD457" i="1"/>
  <c r="AD455" i="1"/>
  <c r="AD420" i="1"/>
  <c r="AD423" i="1"/>
  <c r="AD422" i="1"/>
  <c r="AD421" i="1"/>
  <c r="AD385" i="1"/>
  <c r="AD351" i="1"/>
  <c r="AD352" i="1"/>
  <c r="AD350" i="1"/>
  <c r="AD315" i="1"/>
  <c r="AD317" i="1"/>
  <c r="AD318" i="1"/>
  <c r="AD316" i="1"/>
  <c r="AD283" i="1"/>
  <c r="AD282" i="1"/>
  <c r="AD245" i="1"/>
  <c r="AD247" i="1"/>
  <c r="AD248" i="1"/>
  <c r="AD246" i="1"/>
  <c r="AD178" i="1"/>
  <c r="AD176" i="1"/>
  <c r="AD177" i="1"/>
  <c r="AD175" i="1"/>
  <c r="AD143" i="1"/>
  <c r="AD142" i="1"/>
  <c r="AD105" i="1"/>
  <c r="AD36" i="1"/>
  <c r="BJ50" i="1"/>
  <c r="O38" i="1"/>
  <c r="AI38" i="1"/>
  <c r="AM38" i="1"/>
  <c r="AG17" i="1"/>
  <c r="AG36" i="1" s="1"/>
  <c r="AL36" i="1"/>
  <c r="AD72" i="1"/>
  <c r="AK37" i="1"/>
  <c r="AK36" i="1"/>
  <c r="AH35" i="1"/>
  <c r="AL35" i="1"/>
  <c r="BJ118" i="1"/>
  <c r="BM83" i="1"/>
  <c r="BA79" i="1"/>
  <c r="BB78" i="1"/>
  <c r="AI106" i="1"/>
  <c r="AH36" i="1"/>
  <c r="AD37" i="1"/>
  <c r="AH8" i="1"/>
  <c r="AT8" i="1"/>
  <c r="BD8" i="1"/>
  <c r="O37" i="1"/>
  <c r="O36" i="1"/>
  <c r="AI37" i="1"/>
  <c r="AI36" i="1"/>
  <c r="AM37" i="1"/>
  <c r="AM36" i="1"/>
  <c r="AJ36" i="1"/>
  <c r="AG107" i="1"/>
  <c r="AG106" i="1"/>
  <c r="AD71" i="1"/>
  <c r="AG80" i="1"/>
  <c r="AH106" i="1"/>
  <c r="AL106" i="1"/>
  <c r="O105" i="1"/>
  <c r="AI105" i="1"/>
  <c r="O107" i="1"/>
  <c r="AD140" i="1"/>
  <c r="AD141" i="1"/>
  <c r="O212" i="1"/>
  <c r="O280" i="1"/>
  <c r="O350" i="1"/>
  <c r="O351" i="1"/>
  <c r="O385" i="1"/>
  <c r="O386" i="1"/>
  <c r="O420" i="1"/>
  <c r="O421" i="1"/>
  <c r="O455" i="1"/>
  <c r="O456" i="1"/>
  <c r="O490" i="1"/>
  <c r="O491" i="1"/>
  <c r="AH78" i="1"/>
  <c r="AT78" i="1"/>
  <c r="AT113" i="1"/>
  <c r="AS114" i="1"/>
  <c r="O245" i="1"/>
  <c r="O281" i="1"/>
  <c r="AD107" i="1"/>
  <c r="AD106" i="1"/>
  <c r="AJ107" i="1"/>
  <c r="AJ106" i="1"/>
  <c r="AG105" i="1"/>
  <c r="O71" i="1"/>
  <c r="AD108" i="1"/>
  <c r="AJ108" i="1"/>
  <c r="O175" i="1"/>
  <c r="O211" i="1"/>
  <c r="O315" i="1"/>
  <c r="AI106" i="2" l="1"/>
  <c r="AI107" i="2"/>
  <c r="AO89" i="2"/>
  <c r="AO105" i="2" s="1"/>
  <c r="AN89" i="2"/>
  <c r="BN49" i="2"/>
  <c r="BA15" i="2"/>
  <c r="BD15" i="2"/>
  <c r="BN117" i="2"/>
  <c r="AG105" i="2"/>
  <c r="BN120" i="2"/>
  <c r="BD9" i="2"/>
  <c r="BE8" i="2"/>
  <c r="AN82" i="2"/>
  <c r="AN108" i="2" s="1"/>
  <c r="BE15" i="2"/>
  <c r="AL36" i="2"/>
  <c r="AL37" i="2"/>
  <c r="AN105" i="2"/>
  <c r="AH37" i="2"/>
  <c r="AH36" i="2"/>
  <c r="AO16" i="2"/>
  <c r="BM50" i="2"/>
  <c r="AI108" i="2"/>
  <c r="BN50" i="2"/>
  <c r="BN47" i="2"/>
  <c r="AO86" i="2"/>
  <c r="AG107" i="2"/>
  <c r="AN86" i="2"/>
  <c r="AG106" i="2"/>
  <c r="BL117" i="2"/>
  <c r="BN83" i="2"/>
  <c r="BN119" i="2"/>
  <c r="BF15" i="2"/>
  <c r="BN48" i="2"/>
  <c r="AK36" i="2"/>
  <c r="AK37" i="2"/>
  <c r="AN16" i="2"/>
  <c r="BG85" i="2"/>
  <c r="AL78" i="2"/>
  <c r="AK79" i="2"/>
  <c r="BN92" i="2"/>
  <c r="AU8" i="2"/>
  <c r="AT9" i="2"/>
  <c r="AI8" i="2"/>
  <c r="AH9" i="2"/>
  <c r="AW78" i="2"/>
  <c r="AV79" i="2"/>
  <c r="AO35" i="2"/>
  <c r="AK38" i="2"/>
  <c r="BN12" i="2"/>
  <c r="BN118" i="2"/>
  <c r="AJ108" i="2"/>
  <c r="AO80" i="2"/>
  <c r="AO108" i="2" s="1"/>
  <c r="BB15" i="2"/>
  <c r="AV44" i="2"/>
  <c r="AW43" i="2"/>
  <c r="BC15" i="2"/>
  <c r="AN35" i="2"/>
  <c r="BL118" i="2"/>
  <c r="AG108" i="2"/>
  <c r="AV113" i="2"/>
  <c r="AU114" i="2"/>
  <c r="AI37" i="2"/>
  <c r="AI36" i="2"/>
  <c r="BN113" i="1"/>
  <c r="BN43" i="1"/>
  <c r="BN42" i="1"/>
  <c r="BN41" i="1"/>
  <c r="BN112" i="1"/>
  <c r="BN44" i="1"/>
  <c r="BG15" i="1"/>
  <c r="BN36" i="1"/>
  <c r="BN38" i="1"/>
  <c r="BN107" i="1"/>
  <c r="BN109" i="1"/>
  <c r="BN108" i="1"/>
  <c r="AL108" i="1"/>
  <c r="BN39" i="1"/>
  <c r="BF85" i="1"/>
  <c r="BF15" i="1"/>
  <c r="BN103" i="1"/>
  <c r="BN102" i="1"/>
  <c r="BN33" i="1"/>
  <c r="BN34" i="1"/>
  <c r="AK107" i="1"/>
  <c r="BN104" i="1"/>
  <c r="BE85" i="1"/>
  <c r="BN29" i="1"/>
  <c r="BN26" i="1"/>
  <c r="BN27" i="1"/>
  <c r="BN28" i="1"/>
  <c r="BD85" i="1"/>
  <c r="BD15" i="1"/>
  <c r="BN23" i="1"/>
  <c r="BM47" i="1"/>
  <c r="BN21" i="1"/>
  <c r="BN22" i="1"/>
  <c r="BN92" i="1"/>
  <c r="BN91" i="1"/>
  <c r="BN24" i="1"/>
  <c r="BC85" i="1"/>
  <c r="BC15" i="1"/>
  <c r="BN16" i="1"/>
  <c r="AN105" i="1"/>
  <c r="AO105" i="1"/>
  <c r="BN19" i="1"/>
  <c r="BN88" i="1"/>
  <c r="BM49" i="1"/>
  <c r="BN11" i="1"/>
  <c r="BN13" i="1"/>
  <c r="AG38" i="1"/>
  <c r="BA15" i="1"/>
  <c r="BN93" i="1"/>
  <c r="BN87" i="1"/>
  <c r="BL49" i="1"/>
  <c r="AK108" i="1"/>
  <c r="BN37" i="1"/>
  <c r="BN114" i="1"/>
  <c r="BN96" i="1"/>
  <c r="BG85" i="1"/>
  <c r="BL50" i="1"/>
  <c r="BM117" i="1"/>
  <c r="BN111" i="1"/>
  <c r="BB85" i="1"/>
  <c r="BE15" i="1"/>
  <c r="AM107" i="1"/>
  <c r="BM48" i="1"/>
  <c r="BM50" i="1"/>
  <c r="BN32" i="1"/>
  <c r="BN99" i="1"/>
  <c r="BN94" i="1"/>
  <c r="BN89" i="1"/>
  <c r="BM120" i="1"/>
  <c r="BN18" i="1"/>
  <c r="BB15" i="1"/>
  <c r="BA85" i="1"/>
  <c r="BN17" i="1"/>
  <c r="AH107" i="1"/>
  <c r="BL120" i="1"/>
  <c r="AH105" i="1"/>
  <c r="BM119" i="1"/>
  <c r="BL48" i="1"/>
  <c r="BN81" i="1"/>
  <c r="AS44" i="1"/>
  <c r="BM118" i="1"/>
  <c r="BL119" i="1"/>
  <c r="AL107" i="1"/>
  <c r="BN12" i="1"/>
  <c r="BL118" i="1"/>
  <c r="BL47" i="1"/>
  <c r="BN14" i="1"/>
  <c r="AM108" i="1"/>
  <c r="BN84" i="1"/>
  <c r="BN97" i="1"/>
  <c r="BN83" i="1"/>
  <c r="BN82" i="1"/>
  <c r="AH79" i="1"/>
  <c r="AI78" i="1"/>
  <c r="AH9" i="1"/>
  <c r="AI8" i="1"/>
  <c r="BN98" i="1"/>
  <c r="AU43" i="1"/>
  <c r="AT44" i="1"/>
  <c r="BL117" i="1"/>
  <c r="AG35" i="1"/>
  <c r="AN35" i="1"/>
  <c r="AO35" i="1"/>
  <c r="AG37" i="1"/>
  <c r="BD9" i="1"/>
  <c r="BE8" i="1"/>
  <c r="AT114" i="1"/>
  <c r="AU113" i="1"/>
  <c r="AT79" i="1"/>
  <c r="AU78" i="1"/>
  <c r="AG108" i="1"/>
  <c r="AT9" i="1"/>
  <c r="AU8" i="1"/>
  <c r="BB79" i="1"/>
  <c r="BC78" i="1"/>
  <c r="AW44" i="2" l="1"/>
  <c r="AX43" i="2"/>
  <c r="AX44" i="2" s="1"/>
  <c r="AJ8" i="2"/>
  <c r="AI9" i="2"/>
  <c r="AU9" i="2"/>
  <c r="AV8" i="2"/>
  <c r="AV114" i="2"/>
  <c r="AW113" i="2"/>
  <c r="AN36" i="2"/>
  <c r="AN37" i="2"/>
  <c r="AO107" i="2"/>
  <c r="AO106" i="2"/>
  <c r="AN38" i="2"/>
  <c r="AO36" i="2"/>
  <c r="AO37" i="2"/>
  <c r="AM78" i="2"/>
  <c r="AM79" i="2" s="1"/>
  <c r="AL79" i="2"/>
  <c r="AN106" i="2"/>
  <c r="AN107" i="2"/>
  <c r="AW79" i="2"/>
  <c r="AX78" i="2"/>
  <c r="AX79" i="2" s="1"/>
  <c r="AO38" i="2"/>
  <c r="BE9" i="2"/>
  <c r="BF8" i="2"/>
  <c r="BN47" i="1"/>
  <c r="AN107" i="1"/>
  <c r="AO106" i="1"/>
  <c r="AO108" i="1"/>
  <c r="BN49" i="1"/>
  <c r="BN118" i="1"/>
  <c r="BN48" i="1"/>
  <c r="AO107" i="1"/>
  <c r="AN106" i="1"/>
  <c r="AN108" i="1"/>
  <c r="BN50" i="1"/>
  <c r="BN117" i="1"/>
  <c r="BN120" i="1"/>
  <c r="BN119" i="1"/>
  <c r="AO36" i="1"/>
  <c r="AO38" i="1"/>
  <c r="AO37" i="1"/>
  <c r="AN37" i="1"/>
  <c r="AN38" i="1"/>
  <c r="AU114" i="1"/>
  <c r="AV113" i="1"/>
  <c r="BE9" i="1"/>
  <c r="BF8" i="1"/>
  <c r="AU9" i="1"/>
  <c r="AV8" i="1"/>
  <c r="AU79" i="1"/>
  <c r="AV78" i="1"/>
  <c r="BC79" i="1"/>
  <c r="BD78" i="1"/>
  <c r="AN36" i="1"/>
  <c r="AU44" i="1"/>
  <c r="AV43" i="1"/>
  <c r="AI9" i="1"/>
  <c r="AJ8" i="1"/>
  <c r="AI79" i="1"/>
  <c r="AJ78" i="1"/>
  <c r="AV9" i="2" l="1"/>
  <c r="AW8" i="2"/>
  <c r="BG8" i="2"/>
  <c r="BG9" i="2" s="1"/>
  <c r="BF9" i="2"/>
  <c r="AW114" i="2"/>
  <c r="AX113" i="2"/>
  <c r="AX114" i="2" s="1"/>
  <c r="AJ9" i="2"/>
  <c r="AK8" i="2"/>
  <c r="AV44" i="1"/>
  <c r="AW43" i="1"/>
  <c r="AV79" i="1"/>
  <c r="AW78" i="1"/>
  <c r="BF9" i="1"/>
  <c r="BG8" i="1"/>
  <c r="BG9" i="1" s="1"/>
  <c r="AJ9" i="1"/>
  <c r="AK8" i="1"/>
  <c r="BD79" i="1"/>
  <c r="BE78" i="1"/>
  <c r="AV9" i="1"/>
  <c r="AW8" i="1"/>
  <c r="AW113" i="1"/>
  <c r="AV114" i="1"/>
  <c r="AJ79" i="1"/>
  <c r="AK78" i="1"/>
  <c r="AX8" i="2" l="1"/>
  <c r="AX9" i="2" s="1"/>
  <c r="AW9" i="2"/>
  <c r="AK9" i="2"/>
  <c r="AL8" i="2"/>
  <c r="AX113" i="1"/>
  <c r="AX114" i="1" s="1"/>
  <c r="AW114" i="1"/>
  <c r="AK79" i="1"/>
  <c r="AL78" i="1"/>
  <c r="AW9" i="1"/>
  <c r="AX8" i="1"/>
  <c r="AX9" i="1" s="1"/>
  <c r="AK9" i="1"/>
  <c r="AL8" i="1"/>
  <c r="AW79" i="1"/>
  <c r="AX78" i="1"/>
  <c r="AX79" i="1" s="1"/>
  <c r="BE79" i="1"/>
  <c r="BF78" i="1"/>
  <c r="AX43" i="1"/>
  <c r="AX44" i="1" s="1"/>
  <c r="AW44" i="1"/>
  <c r="AL9" i="2" l="1"/>
  <c r="AM8" i="2"/>
  <c r="AM9" i="2" s="1"/>
  <c r="BF79" i="1"/>
  <c r="BG78" i="1"/>
  <c r="BG79" i="1" s="1"/>
  <c r="AL9" i="1"/>
  <c r="AM8" i="1"/>
  <c r="AM9" i="1" s="1"/>
  <c r="AL79" i="1"/>
  <c r="AM78" i="1"/>
  <c r="AM79" i="1" s="1"/>
</calcChain>
</file>

<file path=xl/sharedStrings.xml><?xml version="1.0" encoding="utf-8"?>
<sst xmlns="http://schemas.openxmlformats.org/spreadsheetml/2006/main" count="1242" uniqueCount="59">
  <si>
    <t>Shafton ATC 1, Chapel Street (Western Site)</t>
  </si>
  <si>
    <t>Produced by Road Data Services Ltd.</t>
  </si>
  <si>
    <t>Channel 1 -</t>
  </si>
  <si>
    <t xml:space="preserve">Eastbound </t>
  </si>
  <si>
    <t>Vehicle Flow</t>
  </si>
  <si>
    <t>Week 1</t>
  </si>
  <si>
    <t>Average Speed</t>
  </si>
  <si>
    <t>Speed Summary</t>
  </si>
  <si>
    <t>Vehicle Class</t>
  </si>
  <si>
    <t>07/02/2025</t>
  </si>
  <si>
    <t>Vehicle Classes</t>
  </si>
  <si>
    <t>Vehicle Speeds (MPH)</t>
  </si>
  <si>
    <t>Weekday</t>
  </si>
  <si>
    <t>Classes</t>
  </si>
  <si>
    <t xml:space="preserve">Car / LGV / </t>
  </si>
  <si>
    <t>MGV</t>
  </si>
  <si>
    <t>OGV1 / Bus</t>
  </si>
  <si>
    <t>OGV2</t>
  </si>
  <si>
    <t>TOTAL</t>
  </si>
  <si>
    <t>Hr Ending</t>
  </si>
  <si>
    <t>0-10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</si>
  <si>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</si>
  <si>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</si>
  <si>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</si>
  <si>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</si>
  <si>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</si>
  <si>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</si>
  <si>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</si>
  <si>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</si>
  <si>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</si>
  <si>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</si>
  <si>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60+</t>
  </si>
  <si>
    <t>Average</t>
  </si>
  <si>
    <t>Speed (MPH)</t>
  </si>
  <si>
    <t>Day / Time</t>
  </si>
  <si>
    <t>Caravan - 1</t>
  </si>
  <si>
    <t>- 2</t>
  </si>
  <si>
    <t>- 3,5,6,7,12</t>
  </si>
  <si>
    <t>- 4,8,9,10,11,13</t>
  </si>
  <si>
    <t>- 1-13</t>
  </si>
  <si>
    <t>-</t>
  </si>
  <si>
    <t>0-30</t>
  </si>
  <si>
    <t>30-40</t>
  </si>
  <si>
    <t>7-19</t>
  </si>
  <si>
    <t>40-50</t>
  </si>
  <si>
    <t>6-22</t>
  </si>
  <si>
    <t>50+</t>
  </si>
  <si>
    <t>6-24</t>
  </si>
  <si>
    <t>0-24</t>
  </si>
  <si>
    <t>10-12</t>
  </si>
  <si>
    <t>14-16</t>
  </si>
  <si>
    <t>Mean (ALL)</t>
  </si>
  <si>
    <t>Weekday Inter-Peak</t>
  </si>
  <si>
    <t>Channel 2 -</t>
  </si>
  <si>
    <t>Westbound</t>
  </si>
  <si>
    <t>85th Percentile</t>
  </si>
  <si>
    <t>85th %ile (ALL)</t>
  </si>
  <si>
    <t>Average (ALL)</t>
  </si>
  <si>
    <t>Shafton ATC 2, Chapel Street (Eastern Site)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</si>
</sst>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name val="Arial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6"/>
      <name val="Arial"/>
      <family val="2"/>
    </font>
    <font>
      <sz val="10"/>
      <color indexed="61"/>
      <name val="Arial"/>
      <family val="2"/>
    </font>
    <font>
      <sz val="10"/>
      <color indexed="14"/>
      <name val="Arial"/>
      <family val="2"/>
    </font>
    <font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rgb="FF008080"/>
      <name val="Arial"/>
      <family val="2"/>
    </font>
    <font>
      <b/>
      <sz val="12"/>
      <color rgb="FF008080"/>
      <name val="Arial"/>
      <family val="2"/>
    </font>
    <font>
      <b/>
      <sz val="18"/>
      <color rgb="FF008080"/>
      <name val="Arial"/>
      <family val="2"/>
    </font>
    <font>
      <b/>
      <sz val="10"/>
      <color rgb="FF008080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lightUp">
        <bgColor indexed="44"/>
      </patternFill>
    </fill>
    <fill>
      <patternFill patternType="lightUp">
        <bgColor indexed="47"/>
      </patternFill>
    </fill>
    <fill>
      <patternFill patternType="lightUp">
        <bgColor indexed="43"/>
      </patternFill>
    </fill>
    <fill>
      <patternFill patternType="lightUp"/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>
        <bgColor theme="7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2" fillId="0" borderId="0" xfId="0" applyFont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0" borderId="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7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" fontId="0" fillId="10" borderId="8" xfId="0" applyNumberForma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9" fillId="4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49" fontId="6" fillId="5" borderId="1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1" fontId="10" fillId="5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1" fontId="9" fillId="5" borderId="1" xfId="0" applyNumberFormat="1" applyFont="1" applyFill="1" applyBorder="1" applyAlignment="1">
      <alignment horizontal="center"/>
    </xf>
    <xf numFmtId="49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164" fontId="5" fillId="4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Protection="1">
      <protection locked="0"/>
    </xf>
    <xf numFmtId="0" fontId="13" fillId="0" borderId="0" xfId="0" applyFont="1"/>
    <xf numFmtId="0" fontId="14" fillId="0" borderId="0" xfId="0" applyFont="1" applyAlignment="1">
      <alignment horizontal="right"/>
    </xf>
    <xf numFmtId="164" fontId="15" fillId="0" borderId="8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49" fontId="2" fillId="11" borderId="7" xfId="0" applyNumberFormat="1" applyFont="1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1" fontId="9" fillId="11" borderId="1" xfId="0" applyNumberFormat="1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" fontId="6" fillId="11" borderId="1" xfId="0" applyNumberFormat="1" applyFont="1" applyFill="1" applyBorder="1" applyAlignment="1">
      <alignment horizontal="center"/>
    </xf>
    <xf numFmtId="1" fontId="7" fillId="11" borderId="1" xfId="0" applyNumberFormat="1" applyFont="1" applyFill="1" applyBorder="1" applyAlignment="1">
      <alignment horizontal="center"/>
    </xf>
    <xf numFmtId="1" fontId="8" fillId="11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66CCFF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Vehicle Flow (Channel 1)</a:t>
            </a:r>
          </a:p>
        </c:rich>
      </c:tx>
      <c:layout>
        <c:manualLayout>
          <c:xMode val="edge"/>
          <c:yMode val="edge"/>
          <c:x val="0.33290515420790912"/>
          <c:y val="2.84629206295449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8123436071203747E-2"/>
          <c:y val="0.12144212523719165"/>
          <c:w val="0.87018049472084791"/>
          <c:h val="0.70018975332068312"/>
        </c:manualLayout>
      </c:layout>
      <c:bar3DChart>
        <c:barDir val="col"/>
        <c:grouping val="standard"/>
        <c:varyColors val="0"/>
        <c:ser>
          <c:idx val="0"/>
          <c:order val="0"/>
          <c:tx>
            <c:v>7-19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'1'!$AG$8:$AM$8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'1'!$AG$35:$AM$35</c:f>
              <c:numCache>
                <c:formatCode>0</c:formatCode>
                <c:ptCount val="7"/>
                <c:pt idx="0">
                  <c:v>315</c:v>
                </c:pt>
                <c:pt idx="1">
                  <c:v>281</c:v>
                </c:pt>
                <c:pt idx="2">
                  <c:v>242</c:v>
                </c:pt>
                <c:pt idx="3">
                  <c:v>313</c:v>
                </c:pt>
                <c:pt idx="4">
                  <c:v>327</c:v>
                </c:pt>
                <c:pt idx="5">
                  <c:v>274</c:v>
                </c:pt>
                <c:pt idx="6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C-4370-998C-9504875A15C5}"/>
            </c:ext>
          </c:extLst>
        </c:ser>
        <c:ser>
          <c:idx val="1"/>
          <c:order val="1"/>
          <c:tx>
            <c:v>6-22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'1'!$AG$8:$AM$8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'1'!$AG$36:$AM$36</c:f>
              <c:numCache>
                <c:formatCode>0</c:formatCode>
                <c:ptCount val="7"/>
                <c:pt idx="0">
                  <c:v>359</c:v>
                </c:pt>
                <c:pt idx="1">
                  <c:v>327</c:v>
                </c:pt>
                <c:pt idx="2">
                  <c:v>269</c:v>
                </c:pt>
                <c:pt idx="3">
                  <c:v>353</c:v>
                </c:pt>
                <c:pt idx="4">
                  <c:v>366</c:v>
                </c:pt>
                <c:pt idx="5">
                  <c:v>310</c:v>
                </c:pt>
                <c:pt idx="6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C-4370-998C-9504875A15C5}"/>
            </c:ext>
          </c:extLst>
        </c:ser>
        <c:ser>
          <c:idx val="2"/>
          <c:order val="2"/>
          <c:tx>
            <c:v>6-24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'1'!$AG$8:$AM$8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'1'!$AG$37:$AM$37</c:f>
              <c:numCache>
                <c:formatCode>0</c:formatCode>
                <c:ptCount val="7"/>
                <c:pt idx="0">
                  <c:v>374</c:v>
                </c:pt>
                <c:pt idx="1">
                  <c:v>336</c:v>
                </c:pt>
                <c:pt idx="2">
                  <c:v>271</c:v>
                </c:pt>
                <c:pt idx="3">
                  <c:v>364</c:v>
                </c:pt>
                <c:pt idx="4">
                  <c:v>373</c:v>
                </c:pt>
                <c:pt idx="5">
                  <c:v>318</c:v>
                </c:pt>
                <c:pt idx="6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C-4370-998C-9504875A15C5}"/>
            </c:ext>
          </c:extLst>
        </c:ser>
        <c:ser>
          <c:idx val="3"/>
          <c:order val="3"/>
          <c:tx>
            <c:v>0-24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'1'!$AG$8:$AM$8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'1'!$AG$38:$AM$38</c:f>
              <c:numCache>
                <c:formatCode>0</c:formatCode>
                <c:ptCount val="7"/>
                <c:pt idx="0">
                  <c:v>381</c:v>
                </c:pt>
                <c:pt idx="1">
                  <c:v>343</c:v>
                </c:pt>
                <c:pt idx="2">
                  <c:v>285</c:v>
                </c:pt>
                <c:pt idx="3">
                  <c:v>370</c:v>
                </c:pt>
                <c:pt idx="4">
                  <c:v>382</c:v>
                </c:pt>
                <c:pt idx="5">
                  <c:v>331</c:v>
                </c:pt>
                <c:pt idx="6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CC-4370-998C-9504875A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71608"/>
        <c:axId val="1"/>
        <c:axId val="2"/>
      </c:bar3DChart>
      <c:dateAx>
        <c:axId val="388971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22065151239128528"/>
              <c:y val="0.84095861673204819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Vehicles</a:t>
                </a:r>
              </a:p>
            </c:rich>
          </c:tx>
          <c:layout>
            <c:manualLayout>
              <c:xMode val="edge"/>
              <c:yMode val="edge"/>
              <c:x val="0.10184893698169011"/>
              <c:y val="0.378347116483140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71608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889487143155947"/>
          <c:y val="0.92030367171845462"/>
          <c:w val="0.28920321977747637"/>
          <c:h val="5.12334076520004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Vehicle Flow (Channel 2)</a:t>
            </a:r>
          </a:p>
        </c:rich>
      </c:tx>
      <c:layout>
        <c:manualLayout>
          <c:xMode val="edge"/>
          <c:yMode val="edge"/>
          <c:x val="0.33290515420790912"/>
          <c:y val="2.84629206295449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835523173604175E-2"/>
          <c:y val="0.12144212523719165"/>
          <c:w val="0.86246840761844745"/>
          <c:h val="0.70018975332068312"/>
        </c:manualLayout>
      </c:layout>
      <c:bar3DChart>
        <c:barDir val="col"/>
        <c:grouping val="standard"/>
        <c:varyColors val="0"/>
        <c:ser>
          <c:idx val="0"/>
          <c:order val="0"/>
          <c:tx>
            <c:v>7-19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'2'!$AG$78:$AM$78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'2'!$AG$105:$AM$105</c:f>
              <c:numCache>
                <c:formatCode>0</c:formatCode>
                <c:ptCount val="7"/>
                <c:pt idx="0">
                  <c:v>236</c:v>
                </c:pt>
                <c:pt idx="1">
                  <c:v>167</c:v>
                </c:pt>
                <c:pt idx="2">
                  <c:v>146</c:v>
                </c:pt>
                <c:pt idx="3">
                  <c:v>191</c:v>
                </c:pt>
                <c:pt idx="4">
                  <c:v>187</c:v>
                </c:pt>
                <c:pt idx="5">
                  <c:v>187</c:v>
                </c:pt>
                <c:pt idx="6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5-48B5-AED7-941A09C7C47A}"/>
            </c:ext>
          </c:extLst>
        </c:ser>
        <c:ser>
          <c:idx val="1"/>
          <c:order val="1"/>
          <c:tx>
            <c:v>6-22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'2'!$AG$78:$AM$78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'2'!$AG$106:$AM$106</c:f>
              <c:numCache>
                <c:formatCode>0</c:formatCode>
                <c:ptCount val="7"/>
                <c:pt idx="0">
                  <c:v>274</c:v>
                </c:pt>
                <c:pt idx="1">
                  <c:v>197</c:v>
                </c:pt>
                <c:pt idx="2">
                  <c:v>170</c:v>
                </c:pt>
                <c:pt idx="3">
                  <c:v>220</c:v>
                </c:pt>
                <c:pt idx="4">
                  <c:v>203</c:v>
                </c:pt>
                <c:pt idx="5">
                  <c:v>210</c:v>
                </c:pt>
                <c:pt idx="6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5-48B5-AED7-941A09C7C47A}"/>
            </c:ext>
          </c:extLst>
        </c:ser>
        <c:ser>
          <c:idx val="2"/>
          <c:order val="2"/>
          <c:tx>
            <c:v>6-24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'2'!$AG$78:$AM$78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'2'!$AG$107:$AM$107</c:f>
              <c:numCache>
                <c:formatCode>0</c:formatCode>
                <c:ptCount val="7"/>
                <c:pt idx="0">
                  <c:v>284</c:v>
                </c:pt>
                <c:pt idx="1">
                  <c:v>202</c:v>
                </c:pt>
                <c:pt idx="2">
                  <c:v>172</c:v>
                </c:pt>
                <c:pt idx="3">
                  <c:v>226</c:v>
                </c:pt>
                <c:pt idx="4">
                  <c:v>206</c:v>
                </c:pt>
                <c:pt idx="5">
                  <c:v>218</c:v>
                </c:pt>
                <c:pt idx="6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5-48B5-AED7-941A09C7C47A}"/>
            </c:ext>
          </c:extLst>
        </c:ser>
        <c:ser>
          <c:idx val="3"/>
          <c:order val="3"/>
          <c:tx>
            <c:v>0-24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'2'!$AG$78:$AM$78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'2'!$AG$108:$AM$108</c:f>
              <c:numCache>
                <c:formatCode>0</c:formatCode>
                <c:ptCount val="7"/>
                <c:pt idx="0">
                  <c:v>290</c:v>
                </c:pt>
                <c:pt idx="1">
                  <c:v>206</c:v>
                </c:pt>
                <c:pt idx="2">
                  <c:v>182</c:v>
                </c:pt>
                <c:pt idx="3">
                  <c:v>231</c:v>
                </c:pt>
                <c:pt idx="4">
                  <c:v>213</c:v>
                </c:pt>
                <c:pt idx="5">
                  <c:v>227</c:v>
                </c:pt>
                <c:pt idx="6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C5-48B5-AED7-941A09C7C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63408"/>
        <c:axId val="1"/>
        <c:axId val="2"/>
      </c:bar3DChart>
      <c:dateAx>
        <c:axId val="38896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20951183801253634"/>
              <c:y val="0.8744114243784042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Vehicles</a:t>
                </a:r>
              </a:p>
            </c:rich>
          </c:tx>
          <c:layout>
            <c:manualLayout>
              <c:xMode val="edge"/>
              <c:yMode val="edge"/>
              <c:x val="9.2387704539296497E-2"/>
              <c:y val="0.380856077127425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63408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18535986343608"/>
          <c:y val="0.92030367171845462"/>
          <c:w val="0.28920321977747637"/>
          <c:h val="5.12334076520004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Vehicle Class Distribution</a:t>
            </a:r>
          </a:p>
        </c:rich>
      </c:tx>
      <c:layout>
        <c:manualLayout>
          <c:xMode val="edge"/>
          <c:yMode val="edge"/>
          <c:x val="0.28133368426439731"/>
          <c:y val="3.20856862589146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6675347233525E-2"/>
          <c:y val="0.18449197860962566"/>
          <c:w val="0.86266778993201809"/>
          <c:h val="0.687165775401069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04-49B8-948A-38436D7E60FB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04-49B8-948A-38436D7E60FB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04-49B8-948A-38436D7E60FB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04-49B8-948A-38436D7E60F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'2'!$BJ$120:$BM$120</c:f>
              <c:numCache>
                <c:formatCode>0</c:formatCode>
                <c:ptCount val="4"/>
                <c:pt idx="0">
                  <c:v>220.57142857142858</c:v>
                </c:pt>
                <c:pt idx="1">
                  <c:v>3.1428571428571428</c:v>
                </c:pt>
                <c:pt idx="2">
                  <c:v>3.4285714285714284</c:v>
                </c:pt>
                <c:pt idx="3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04-49B8-948A-38436D7E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Speed Summary (MPH)</a:t>
            </a:r>
          </a:p>
        </c:rich>
      </c:tx>
      <c:layout>
        <c:manualLayout>
          <c:xMode val="edge"/>
          <c:yMode val="edge"/>
          <c:x val="0.3360219467247445"/>
          <c:y val="2.52100779069283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9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634425185894954"/>
          <c:y val="0.14075637471501953"/>
          <c:w val="0.85752800729797662"/>
          <c:h val="0.67331967307707108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'2'!$AZ$80</c:f>
              <c:strCache>
                <c:ptCount val="1"/>
                <c:pt idx="0">
                  <c:v>0-30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'2'!$BA$78:$BG$78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'2'!$BA$80:$BG$80</c:f>
              <c:numCache>
                <c:formatCode>0</c:formatCode>
                <c:ptCount val="7"/>
                <c:pt idx="0">
                  <c:v>286</c:v>
                </c:pt>
                <c:pt idx="1">
                  <c:v>198</c:v>
                </c:pt>
                <c:pt idx="2">
                  <c:v>172</c:v>
                </c:pt>
                <c:pt idx="3">
                  <c:v>224</c:v>
                </c:pt>
                <c:pt idx="4">
                  <c:v>212</c:v>
                </c:pt>
                <c:pt idx="5">
                  <c:v>218</c:v>
                </c:pt>
                <c:pt idx="6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1-4E5F-B8B3-8F119D966794}"/>
            </c:ext>
          </c:extLst>
        </c:ser>
        <c:ser>
          <c:idx val="1"/>
          <c:order val="1"/>
          <c:tx>
            <c:strRef>
              <c:f>'2'!$AZ$81</c:f>
              <c:strCache>
                <c:ptCount val="1"/>
                <c:pt idx="0">
                  <c:v>30-40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'2'!$BA$78:$BG$78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'2'!$BA$81:$BG$81</c:f>
              <c:numCache>
                <c:formatCode>0</c:formatCode>
                <c:ptCount val="7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7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1-4E5F-B8B3-8F119D966794}"/>
            </c:ext>
          </c:extLst>
        </c:ser>
        <c:ser>
          <c:idx val="2"/>
          <c:order val="2"/>
          <c:tx>
            <c:strRef>
              <c:f>'2'!$AZ$82</c:f>
              <c:strCache>
                <c:ptCount val="1"/>
                <c:pt idx="0">
                  <c:v>40-50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'2'!$BA$78:$BG$78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'2'!$BA$82:$BG$82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1-4E5F-B8B3-8F119D966794}"/>
            </c:ext>
          </c:extLst>
        </c:ser>
        <c:ser>
          <c:idx val="3"/>
          <c:order val="3"/>
          <c:tx>
            <c:strRef>
              <c:f>'2'!$AZ$83</c:f>
              <c:strCache>
                <c:ptCount val="1"/>
                <c:pt idx="0">
                  <c:v>50+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'2'!$BA$78:$BG$78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'2'!$BA$83:$BG$83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51-4E5F-B8B3-8F119D966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81776"/>
        <c:axId val="1"/>
        <c:axId val="0"/>
      </c:bar3DChart>
      <c:dateAx>
        <c:axId val="38898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6502568827832691"/>
              <c:y val="0.86986501687289097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81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82819567766795"/>
          <c:y val="0.92542067658209382"/>
          <c:w val="0.56317278159379014"/>
          <c:h val="5.88235845519310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Vehicle Class Distribution</a:t>
            </a:r>
          </a:p>
        </c:rich>
      </c:tx>
      <c:layout>
        <c:manualLayout>
          <c:xMode val="edge"/>
          <c:yMode val="edge"/>
          <c:x val="0.2813337114024182"/>
          <c:y val="3.20856862589146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00088541781953E-2"/>
          <c:y val="0.17112299465240641"/>
          <c:w val="0.86133445486257143"/>
          <c:h val="0.68716577540106949"/>
        </c:manualLayout>
      </c:layout>
      <c:pie3DChart>
        <c:varyColors val="1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2C-4D7D-A891-1C61ABFB33C9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59-4D3B-BD94-B69126BF3657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2C-4D7D-A891-1C61ABFB33C9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25D-4273-B15A-3E9305940CD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'1'!$BJ$50:$BM$50</c:f>
              <c:numCache>
                <c:formatCode>0</c:formatCode>
                <c:ptCount val="4"/>
                <c:pt idx="0">
                  <c:v>314.28571428571428</c:v>
                </c:pt>
                <c:pt idx="1">
                  <c:v>36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2C-4D7D-A891-1C61ABFB3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Speed Summary (MPH)</a:t>
            </a:r>
          </a:p>
        </c:rich>
      </c:tx>
      <c:layout>
        <c:manualLayout>
          <c:xMode val="edge"/>
          <c:yMode val="edge"/>
          <c:x val="0.3360219467247445"/>
          <c:y val="2.52100779069283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9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96790071601551"/>
          <c:y val="0.1302521676467345"/>
          <c:w val="0.85618391951224315"/>
          <c:h val="0.64600873469952991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'1'!$AZ$10</c:f>
              <c:strCache>
                <c:ptCount val="1"/>
                <c:pt idx="0">
                  <c:v>0-30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'1'!$BA$8:$BG$8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'1'!$BA$10:$BG$10</c:f>
              <c:numCache>
                <c:formatCode>0</c:formatCode>
                <c:ptCount val="7"/>
                <c:pt idx="0">
                  <c:v>374</c:v>
                </c:pt>
                <c:pt idx="1">
                  <c:v>339</c:v>
                </c:pt>
                <c:pt idx="2">
                  <c:v>283</c:v>
                </c:pt>
                <c:pt idx="3">
                  <c:v>367</c:v>
                </c:pt>
                <c:pt idx="4">
                  <c:v>378</c:v>
                </c:pt>
                <c:pt idx="5">
                  <c:v>329</c:v>
                </c:pt>
                <c:pt idx="6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4-463F-A657-EBB547836BE0}"/>
            </c:ext>
          </c:extLst>
        </c:ser>
        <c:ser>
          <c:idx val="1"/>
          <c:order val="1"/>
          <c:tx>
            <c:strRef>
              <c:f>'1'!$AZ$11</c:f>
              <c:strCache>
                <c:ptCount val="1"/>
                <c:pt idx="0">
                  <c:v>30-40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'1'!$BA$8:$BG$8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'1'!$BA$11:$BG$11</c:f>
              <c:numCache>
                <c:formatCode>0</c:formatCode>
                <c:ptCount val="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4-463F-A657-EBB547836BE0}"/>
            </c:ext>
          </c:extLst>
        </c:ser>
        <c:ser>
          <c:idx val="2"/>
          <c:order val="2"/>
          <c:tx>
            <c:strRef>
              <c:f>'1'!$AZ$12</c:f>
              <c:strCache>
                <c:ptCount val="1"/>
                <c:pt idx="0">
                  <c:v>40-50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'1'!$BA$8:$BG$8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'1'!$BA$12:$BG$12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B4-463F-A657-EBB547836BE0}"/>
            </c:ext>
          </c:extLst>
        </c:ser>
        <c:ser>
          <c:idx val="3"/>
          <c:order val="3"/>
          <c:tx>
            <c:strRef>
              <c:f>'1'!$AZ$13</c:f>
              <c:strCache>
                <c:ptCount val="1"/>
                <c:pt idx="0">
                  <c:v>50+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'1'!$BA$8:$BG$8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'1'!$BA$13:$BG$13</c:f>
              <c:numCache>
                <c:formatCode>0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B4-463F-A657-EBB547836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64720"/>
        <c:axId val="1"/>
        <c:axId val="0"/>
      </c:bar3DChart>
      <c:dateAx>
        <c:axId val="38896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5298612274529515"/>
              <c:y val="0.84815637628629748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647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338736248394482"/>
          <c:y val="0.91281558555180609"/>
          <c:w val="0.55376417043614223"/>
          <c:h val="6.30252468441444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Vehicle Flow (Channel 2)</a:t>
            </a:r>
          </a:p>
        </c:rich>
      </c:tx>
      <c:layout>
        <c:manualLayout>
          <c:xMode val="edge"/>
          <c:yMode val="edge"/>
          <c:x val="0.33290515420790912"/>
          <c:y val="2.84629206295449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835523173604175E-2"/>
          <c:y val="0.12144212523719165"/>
          <c:w val="0.86246840761844745"/>
          <c:h val="0.70018975332068312"/>
        </c:manualLayout>
      </c:layout>
      <c:bar3DChart>
        <c:barDir val="col"/>
        <c:grouping val="standard"/>
        <c:varyColors val="0"/>
        <c:ser>
          <c:idx val="0"/>
          <c:order val="0"/>
          <c:tx>
            <c:v>7-19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'1'!$AG$78:$AM$78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'1'!$AG$105:$AM$105</c:f>
              <c:numCache>
                <c:formatCode>0</c:formatCode>
                <c:ptCount val="7"/>
                <c:pt idx="0">
                  <c:v>242</c:v>
                </c:pt>
                <c:pt idx="1">
                  <c:v>197</c:v>
                </c:pt>
                <c:pt idx="2">
                  <c:v>184</c:v>
                </c:pt>
                <c:pt idx="3">
                  <c:v>229</c:v>
                </c:pt>
                <c:pt idx="4">
                  <c:v>209</c:v>
                </c:pt>
                <c:pt idx="5">
                  <c:v>198</c:v>
                </c:pt>
                <c:pt idx="6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F-452A-B2E5-DF65CDB3508D}"/>
            </c:ext>
          </c:extLst>
        </c:ser>
        <c:ser>
          <c:idx val="1"/>
          <c:order val="1"/>
          <c:tx>
            <c:v>6-22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'1'!$AG$78:$AM$78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'1'!$AG$106:$AM$106</c:f>
              <c:numCache>
                <c:formatCode>0</c:formatCode>
                <c:ptCount val="7"/>
                <c:pt idx="0">
                  <c:v>283</c:v>
                </c:pt>
                <c:pt idx="1">
                  <c:v>227</c:v>
                </c:pt>
                <c:pt idx="2">
                  <c:v>206</c:v>
                </c:pt>
                <c:pt idx="3">
                  <c:v>261</c:v>
                </c:pt>
                <c:pt idx="4">
                  <c:v>229</c:v>
                </c:pt>
                <c:pt idx="5">
                  <c:v>230</c:v>
                </c:pt>
                <c:pt idx="6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F-452A-B2E5-DF65CDB3508D}"/>
            </c:ext>
          </c:extLst>
        </c:ser>
        <c:ser>
          <c:idx val="2"/>
          <c:order val="2"/>
          <c:tx>
            <c:v>6-24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'1'!$AG$78:$AM$78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'1'!$AG$107:$AM$107</c:f>
              <c:numCache>
                <c:formatCode>0</c:formatCode>
                <c:ptCount val="7"/>
                <c:pt idx="0">
                  <c:v>290</c:v>
                </c:pt>
                <c:pt idx="1">
                  <c:v>232</c:v>
                </c:pt>
                <c:pt idx="2">
                  <c:v>209</c:v>
                </c:pt>
                <c:pt idx="3">
                  <c:v>266</c:v>
                </c:pt>
                <c:pt idx="4">
                  <c:v>232</c:v>
                </c:pt>
                <c:pt idx="5">
                  <c:v>237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4F-452A-B2E5-DF65CDB3508D}"/>
            </c:ext>
          </c:extLst>
        </c:ser>
        <c:ser>
          <c:idx val="3"/>
          <c:order val="3"/>
          <c:tx>
            <c:v>0-24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'1'!$AG$78:$AM$78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'1'!$AG$108:$AM$108</c:f>
              <c:numCache>
                <c:formatCode>0</c:formatCode>
                <c:ptCount val="7"/>
                <c:pt idx="0">
                  <c:v>298</c:v>
                </c:pt>
                <c:pt idx="1">
                  <c:v>238</c:v>
                </c:pt>
                <c:pt idx="2">
                  <c:v>220</c:v>
                </c:pt>
                <c:pt idx="3">
                  <c:v>274</c:v>
                </c:pt>
                <c:pt idx="4">
                  <c:v>239</c:v>
                </c:pt>
                <c:pt idx="5">
                  <c:v>249</c:v>
                </c:pt>
                <c:pt idx="6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4F-452A-B2E5-DF65CDB35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63408"/>
        <c:axId val="1"/>
        <c:axId val="2"/>
      </c:bar3DChart>
      <c:dateAx>
        <c:axId val="38896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20951183801253634"/>
              <c:y val="0.8744114243784042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Vehicles</a:t>
                </a:r>
              </a:p>
            </c:rich>
          </c:tx>
          <c:layout>
            <c:manualLayout>
              <c:xMode val="edge"/>
              <c:yMode val="edge"/>
              <c:x val="9.2387704539296497E-2"/>
              <c:y val="0.380856077127425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63408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18535986343608"/>
          <c:y val="0.92030367171845462"/>
          <c:w val="0.28920321977747637"/>
          <c:h val="5.12334076520004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Vehicle Class Distribution</a:t>
            </a:r>
          </a:p>
        </c:rich>
      </c:tx>
      <c:layout>
        <c:manualLayout>
          <c:xMode val="edge"/>
          <c:yMode val="edge"/>
          <c:x val="0.28133368426439731"/>
          <c:y val="3.20856862589146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6675347233525E-2"/>
          <c:y val="0.18449197860962566"/>
          <c:w val="0.86266778993201809"/>
          <c:h val="0.687165775401069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9BC-4795-9165-548F324591EC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E8-4348-98DB-92598992D219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9BC-4795-9165-548F324591EC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ED0-4B34-BE22-36C71144F62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'1'!$BJ$120:$BM$120</c:f>
              <c:numCache>
                <c:formatCode>0</c:formatCode>
                <c:ptCount val="4"/>
                <c:pt idx="0">
                  <c:v>219.57142857142858</c:v>
                </c:pt>
                <c:pt idx="1">
                  <c:v>33.428571428571431</c:v>
                </c:pt>
                <c:pt idx="2">
                  <c:v>2.1428571428571428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BC-4795-9165-548F32459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Speed Summary (MPH)</a:t>
            </a:r>
          </a:p>
        </c:rich>
      </c:tx>
      <c:layout>
        <c:manualLayout>
          <c:xMode val="edge"/>
          <c:yMode val="edge"/>
          <c:x val="0.3360219467247445"/>
          <c:y val="2.52100779069283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9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634425185894954"/>
          <c:y val="0.14075637471501953"/>
          <c:w val="0.85752800729797662"/>
          <c:h val="0.67331967307707108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'1'!$AZ$80</c:f>
              <c:strCache>
                <c:ptCount val="1"/>
                <c:pt idx="0">
                  <c:v>0-30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'1'!$BA$78:$BG$78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'1'!$BA$80:$BG$80</c:f>
              <c:numCache>
                <c:formatCode>0</c:formatCode>
                <c:ptCount val="7"/>
                <c:pt idx="0">
                  <c:v>287</c:v>
                </c:pt>
                <c:pt idx="1">
                  <c:v>229</c:v>
                </c:pt>
                <c:pt idx="2">
                  <c:v>210</c:v>
                </c:pt>
                <c:pt idx="3">
                  <c:v>265</c:v>
                </c:pt>
                <c:pt idx="4">
                  <c:v>238</c:v>
                </c:pt>
                <c:pt idx="5">
                  <c:v>239</c:v>
                </c:pt>
                <c:pt idx="6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1-4B1C-B99E-F557361AD39C}"/>
            </c:ext>
          </c:extLst>
        </c:ser>
        <c:ser>
          <c:idx val="1"/>
          <c:order val="1"/>
          <c:tx>
            <c:strRef>
              <c:f>'1'!$AZ$81</c:f>
              <c:strCache>
                <c:ptCount val="1"/>
                <c:pt idx="0">
                  <c:v>30-40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'1'!$BA$78:$BG$78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'1'!$BA$81:$BG$81</c:f>
              <c:numCache>
                <c:formatCode>0</c:formatCode>
                <c:ptCount val="7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1</c:v>
                </c:pt>
                <c:pt idx="5">
                  <c:v>10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1-4B1C-B99E-F557361AD39C}"/>
            </c:ext>
          </c:extLst>
        </c:ser>
        <c:ser>
          <c:idx val="2"/>
          <c:order val="2"/>
          <c:tx>
            <c:strRef>
              <c:f>'1'!$AZ$82</c:f>
              <c:strCache>
                <c:ptCount val="1"/>
                <c:pt idx="0">
                  <c:v>40-50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'1'!$BA$78:$BG$78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'1'!$BA$82:$BG$82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61-4B1C-B99E-F557361AD39C}"/>
            </c:ext>
          </c:extLst>
        </c:ser>
        <c:ser>
          <c:idx val="3"/>
          <c:order val="3"/>
          <c:tx>
            <c:strRef>
              <c:f>'1'!$AZ$83</c:f>
              <c:strCache>
                <c:ptCount val="1"/>
                <c:pt idx="0">
                  <c:v>50+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'1'!$BA$78:$BG$78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'1'!$BA$83:$BG$83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61-4B1C-B99E-F557361AD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81776"/>
        <c:axId val="1"/>
        <c:axId val="0"/>
      </c:bar3DChart>
      <c:dateAx>
        <c:axId val="38898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6502568827832691"/>
              <c:y val="0.86986501687289097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81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82819567766795"/>
          <c:y val="0.92542067658209382"/>
          <c:w val="0.56317278159379014"/>
          <c:h val="5.88235845519310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Vehicle Flow (Channel 1)</a:t>
            </a:r>
          </a:p>
        </c:rich>
      </c:tx>
      <c:layout>
        <c:manualLayout>
          <c:xMode val="edge"/>
          <c:yMode val="edge"/>
          <c:x val="0.33290515420790912"/>
          <c:y val="2.84629206295449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8123436071203747E-2"/>
          <c:y val="0.12144212523719165"/>
          <c:w val="0.87018049472084791"/>
          <c:h val="0.70018975332068312"/>
        </c:manualLayout>
      </c:layout>
      <c:bar3DChart>
        <c:barDir val="col"/>
        <c:grouping val="standard"/>
        <c:varyColors val="0"/>
        <c:ser>
          <c:idx val="0"/>
          <c:order val="0"/>
          <c:tx>
            <c:v>7-19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'2'!$AG$8:$AM$8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'2'!$AG$35:$AM$35</c:f>
              <c:numCache>
                <c:formatCode>0</c:formatCode>
                <c:ptCount val="7"/>
                <c:pt idx="0">
                  <c:v>302</c:v>
                </c:pt>
                <c:pt idx="1">
                  <c:v>260</c:v>
                </c:pt>
                <c:pt idx="2">
                  <c:v>194</c:v>
                </c:pt>
                <c:pt idx="3">
                  <c:v>270</c:v>
                </c:pt>
                <c:pt idx="4">
                  <c:v>293</c:v>
                </c:pt>
                <c:pt idx="5">
                  <c:v>265</c:v>
                </c:pt>
                <c:pt idx="6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B-4D6E-8DE9-7FFA44E866E4}"/>
            </c:ext>
          </c:extLst>
        </c:ser>
        <c:ser>
          <c:idx val="1"/>
          <c:order val="1"/>
          <c:tx>
            <c:v>6-22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'2'!$AG$8:$AM$8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'2'!$AG$36:$AM$36</c:f>
              <c:numCache>
                <c:formatCode>0</c:formatCode>
                <c:ptCount val="7"/>
                <c:pt idx="0">
                  <c:v>339</c:v>
                </c:pt>
                <c:pt idx="1">
                  <c:v>302</c:v>
                </c:pt>
                <c:pt idx="2">
                  <c:v>217</c:v>
                </c:pt>
                <c:pt idx="3">
                  <c:v>301</c:v>
                </c:pt>
                <c:pt idx="4">
                  <c:v>325</c:v>
                </c:pt>
                <c:pt idx="5">
                  <c:v>296</c:v>
                </c:pt>
                <c:pt idx="6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B-4D6E-8DE9-7FFA44E866E4}"/>
            </c:ext>
          </c:extLst>
        </c:ser>
        <c:ser>
          <c:idx val="2"/>
          <c:order val="2"/>
          <c:tx>
            <c:v>6-24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'2'!$AG$8:$AM$8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'2'!$AG$37:$AM$37</c:f>
              <c:numCache>
                <c:formatCode>0</c:formatCode>
                <c:ptCount val="7"/>
                <c:pt idx="0">
                  <c:v>353</c:v>
                </c:pt>
                <c:pt idx="1">
                  <c:v>307</c:v>
                </c:pt>
                <c:pt idx="2">
                  <c:v>218</c:v>
                </c:pt>
                <c:pt idx="3">
                  <c:v>305</c:v>
                </c:pt>
                <c:pt idx="4">
                  <c:v>331</c:v>
                </c:pt>
                <c:pt idx="5">
                  <c:v>307</c:v>
                </c:pt>
                <c:pt idx="6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B-4D6E-8DE9-7FFA44E866E4}"/>
            </c:ext>
          </c:extLst>
        </c:ser>
        <c:ser>
          <c:idx val="3"/>
          <c:order val="3"/>
          <c:tx>
            <c:v>0-24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'2'!$AG$8:$AM$8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'2'!$AG$38:$AM$38</c:f>
              <c:numCache>
                <c:formatCode>0</c:formatCode>
                <c:ptCount val="7"/>
                <c:pt idx="0">
                  <c:v>358</c:v>
                </c:pt>
                <c:pt idx="1">
                  <c:v>315</c:v>
                </c:pt>
                <c:pt idx="2">
                  <c:v>232</c:v>
                </c:pt>
                <c:pt idx="3">
                  <c:v>310</c:v>
                </c:pt>
                <c:pt idx="4">
                  <c:v>340</c:v>
                </c:pt>
                <c:pt idx="5">
                  <c:v>317</c:v>
                </c:pt>
                <c:pt idx="6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B-4D6E-8DE9-7FFA44E86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71608"/>
        <c:axId val="1"/>
        <c:axId val="2"/>
      </c:bar3DChart>
      <c:dateAx>
        <c:axId val="388971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22065151239128528"/>
              <c:y val="0.84095861673204819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Vehicles</a:t>
                </a:r>
              </a:p>
            </c:rich>
          </c:tx>
          <c:layout>
            <c:manualLayout>
              <c:xMode val="edge"/>
              <c:yMode val="edge"/>
              <c:x val="0.10184893698169011"/>
              <c:y val="0.378347116483140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71608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889487143155947"/>
          <c:y val="0.92030367171845462"/>
          <c:w val="0.28920321977747637"/>
          <c:h val="5.12334076520004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Vehicle Class Distribution</a:t>
            </a:r>
          </a:p>
        </c:rich>
      </c:tx>
      <c:layout>
        <c:manualLayout>
          <c:xMode val="edge"/>
          <c:yMode val="edge"/>
          <c:x val="0.2813337114024182"/>
          <c:y val="3.20856862589146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00088541781953E-2"/>
          <c:y val="0.17112299465240641"/>
          <c:w val="0.86133445486257143"/>
          <c:h val="0.68716577540106949"/>
        </c:manualLayout>
      </c:layout>
      <c:pie3DChart>
        <c:varyColors val="1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23-4FE7-97BC-C28E70FC5A73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423-4FE7-97BC-C28E70FC5A73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423-4FE7-97BC-C28E70FC5A73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423-4FE7-97BC-C28E70FC5A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'2'!$BJ$50:$BM$50</c:f>
              <c:numCache>
                <c:formatCode>0</c:formatCode>
                <c:ptCount val="4"/>
                <c:pt idx="0">
                  <c:v>302.42857142857144</c:v>
                </c:pt>
                <c:pt idx="1">
                  <c:v>5.4285714285714288</c:v>
                </c:pt>
                <c:pt idx="2">
                  <c:v>7.2857142857142856</c:v>
                </c:pt>
                <c:pt idx="3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23-4FE7-97BC-C28E70FC5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Speed Summary (MPH)</a:t>
            </a:r>
          </a:p>
        </c:rich>
      </c:tx>
      <c:layout>
        <c:manualLayout>
          <c:xMode val="edge"/>
          <c:yMode val="edge"/>
          <c:x val="0.3360219467247445"/>
          <c:y val="2.52100779069283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9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96790071601551"/>
          <c:y val="0.1302521676467345"/>
          <c:w val="0.85618391951224315"/>
          <c:h val="0.64600873469952991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'2'!$AZ$10</c:f>
              <c:strCache>
                <c:ptCount val="1"/>
                <c:pt idx="0">
                  <c:v>0-30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'2'!$BA$8:$BG$8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'2'!$BA$10:$BG$10</c:f>
              <c:numCache>
                <c:formatCode>0</c:formatCode>
                <c:ptCount val="7"/>
                <c:pt idx="0">
                  <c:v>355</c:v>
                </c:pt>
                <c:pt idx="1">
                  <c:v>314</c:v>
                </c:pt>
                <c:pt idx="2">
                  <c:v>230</c:v>
                </c:pt>
                <c:pt idx="3">
                  <c:v>310</c:v>
                </c:pt>
                <c:pt idx="4">
                  <c:v>336</c:v>
                </c:pt>
                <c:pt idx="5">
                  <c:v>316</c:v>
                </c:pt>
                <c:pt idx="6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C-4A31-8949-1D4362CC836C}"/>
            </c:ext>
          </c:extLst>
        </c:ser>
        <c:ser>
          <c:idx val="1"/>
          <c:order val="1"/>
          <c:tx>
            <c:strRef>
              <c:f>'2'!$AZ$11</c:f>
              <c:strCache>
                <c:ptCount val="1"/>
                <c:pt idx="0">
                  <c:v>30-40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'2'!$BA$8:$BG$8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'2'!$BA$11:$BG$11</c:f>
              <c:numCache>
                <c:formatCode>0</c:formatCode>
                <c:ptCount val="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C-4A31-8949-1D4362CC836C}"/>
            </c:ext>
          </c:extLst>
        </c:ser>
        <c:ser>
          <c:idx val="2"/>
          <c:order val="2"/>
          <c:tx>
            <c:strRef>
              <c:f>'2'!$AZ$12</c:f>
              <c:strCache>
                <c:ptCount val="1"/>
                <c:pt idx="0">
                  <c:v>40-50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'2'!$BA$8:$BG$8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'2'!$BA$12:$BG$12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C-4A31-8949-1D4362CC836C}"/>
            </c:ext>
          </c:extLst>
        </c:ser>
        <c:ser>
          <c:idx val="3"/>
          <c:order val="3"/>
          <c:tx>
            <c:strRef>
              <c:f>'2'!$AZ$13</c:f>
              <c:strCache>
                <c:ptCount val="1"/>
                <c:pt idx="0">
                  <c:v>50+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'2'!$BA$8:$BG$8</c:f>
              <c:strCache>
                <c:ptCount val="7"/>
                <c:pt idx="0">
                  <c:v>07/02/2025</c:v>
                </c:pt>
                <c:pt idx="1">
                  <c:v>08/02/2025</c:v>
                </c:pt>
                <c:pt idx="2">
                  <c:v>09/02/2025</c:v>
                </c:pt>
                <c:pt idx="3">
                  <c:v>10/02/2025</c:v>
                </c:pt>
                <c:pt idx="4">
                  <c:v>11/02/2025</c:v>
                </c:pt>
                <c:pt idx="5">
                  <c:v>12/02/2025</c:v>
                </c:pt>
                <c:pt idx="6">
                  <c:v>13/02/2025</c:v>
                </c:pt>
              </c:strCache>
            </c:strRef>
          </c:cat>
          <c:val>
            <c:numRef>
              <c:f>'2'!$BA$13:$BG$13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DC-4A31-8949-1D4362CC8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64720"/>
        <c:axId val="1"/>
        <c:axId val="0"/>
      </c:bar3DChart>
      <c:dateAx>
        <c:axId val="38896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5298612274529515"/>
              <c:y val="0.84815637628629748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647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338736248394482"/>
          <c:y val="0.91281558555180609"/>
          <c:w val="0.55376417043614223"/>
          <c:h val="6.30252468441444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42</xdr:row>
      <xdr:rowOff>0</xdr:rowOff>
    </xdr:from>
    <xdr:to>
      <xdr:col>41</xdr:col>
      <xdr:colOff>0</xdr:colOff>
      <xdr:row>73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CCF60D6-205D-47B0-93F7-931BBB37D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60</xdr:col>
      <xdr:colOff>0</xdr:colOff>
      <xdr:row>51</xdr:row>
      <xdr:rowOff>0</xdr:rowOff>
    </xdr:from>
    <xdr:to>
      <xdr:col>66</xdr:col>
      <xdr:colOff>0</xdr:colOff>
      <xdr:row>73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37BF1A3D-977E-461C-ADD3-9DE7E1847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0</xdr:colOff>
      <xdr:row>17</xdr:row>
      <xdr:rowOff>0</xdr:rowOff>
    </xdr:from>
    <xdr:to>
      <xdr:col>59</xdr:col>
      <xdr:colOff>0</xdr:colOff>
      <xdr:row>73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DE617C07-D739-4D74-98FC-A7D3BACC5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0</xdr:colOff>
      <xdr:row>112</xdr:row>
      <xdr:rowOff>0</xdr:rowOff>
    </xdr:from>
    <xdr:to>
      <xdr:col>41</xdr:col>
      <xdr:colOff>0</xdr:colOff>
      <xdr:row>143</xdr:row>
      <xdr:rowOff>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1CA3AA70-527E-4AA1-BBA2-309995940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60</xdr:col>
      <xdr:colOff>0</xdr:colOff>
      <xdr:row>121</xdr:row>
      <xdr:rowOff>0</xdr:rowOff>
    </xdr:from>
    <xdr:to>
      <xdr:col>65</xdr:col>
      <xdr:colOff>1390650</xdr:colOff>
      <xdr:row>143</xdr:row>
      <xdr:rowOff>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3D59B0CD-D90D-4CCA-854B-25C46C394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0</xdr:colOff>
      <xdr:row>87</xdr:row>
      <xdr:rowOff>0</xdr:rowOff>
    </xdr:from>
    <xdr:to>
      <xdr:col>59</xdr:col>
      <xdr:colOff>0</xdr:colOff>
      <xdr:row>143</xdr:row>
      <xdr:rowOff>0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4B6C4739-9C96-414F-8B62-455A8A007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60</xdr:col>
      <xdr:colOff>0</xdr:colOff>
      <xdr:row>7</xdr:row>
      <xdr:rowOff>0</xdr:rowOff>
    </xdr:from>
    <xdr:to>
      <xdr:col>61</xdr:col>
      <xdr:colOff>0</xdr:colOff>
      <xdr:row>9</xdr:row>
      <xdr:rowOff>0</xdr:rowOff>
    </xdr:to>
    <xdr:sp macro="" textlink="">
      <xdr:nvSpPr>
        <xdr:cNvPr id="8" name="Line 35">
          <a:extLst>
            <a:ext uri="{FF2B5EF4-FFF2-40B4-BE49-F238E27FC236}">
              <a16:creationId xmlns:a16="http://schemas.microsoft.com/office/drawing/2014/main" id="{ABAFA64B-9AAE-4AF9-96DE-DEE1AE226B04}"/>
            </a:ext>
          </a:extLst>
        </xdr:cNvPr>
        <xdr:cNvSpPr>
          <a:spLocks noChangeShapeType="1"/>
        </xdr:cNvSpPr>
      </xdr:nvSpPr>
      <xdr:spPr bwMode="auto">
        <a:xfrm>
          <a:off x="39338250" y="1304925"/>
          <a:ext cx="1152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77</xdr:row>
      <xdr:rowOff>0</xdr:rowOff>
    </xdr:from>
    <xdr:to>
      <xdr:col>61</xdr:col>
      <xdr:colOff>0</xdr:colOff>
      <xdr:row>79</xdr:row>
      <xdr:rowOff>0</xdr:rowOff>
    </xdr:to>
    <xdr:sp macro="" textlink="">
      <xdr:nvSpPr>
        <xdr:cNvPr id="9" name="Line 36">
          <a:extLst>
            <a:ext uri="{FF2B5EF4-FFF2-40B4-BE49-F238E27FC236}">
              <a16:creationId xmlns:a16="http://schemas.microsoft.com/office/drawing/2014/main" id="{A1B875C5-C249-4498-8B77-51A0AF7050B0}"/>
            </a:ext>
          </a:extLst>
        </xdr:cNvPr>
        <xdr:cNvSpPr>
          <a:spLocks noChangeShapeType="1"/>
        </xdr:cNvSpPr>
      </xdr:nvSpPr>
      <xdr:spPr bwMode="auto">
        <a:xfrm>
          <a:off x="39338250" y="12639675"/>
          <a:ext cx="1152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42</xdr:row>
      <xdr:rowOff>0</xdr:rowOff>
    </xdr:from>
    <xdr:to>
      <xdr:col>41</xdr:col>
      <xdr:colOff>0</xdr:colOff>
      <xdr:row>73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AB7CBBC-8C4A-4C5C-A183-6DBD6FE05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60</xdr:col>
      <xdr:colOff>0</xdr:colOff>
      <xdr:row>51</xdr:row>
      <xdr:rowOff>0</xdr:rowOff>
    </xdr:from>
    <xdr:to>
      <xdr:col>66</xdr:col>
      <xdr:colOff>0</xdr:colOff>
      <xdr:row>73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1766DE22-1F2D-465F-8B40-37664D984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0</xdr:colOff>
      <xdr:row>17</xdr:row>
      <xdr:rowOff>0</xdr:rowOff>
    </xdr:from>
    <xdr:to>
      <xdr:col>59</xdr:col>
      <xdr:colOff>0</xdr:colOff>
      <xdr:row>73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E03F487C-C377-480D-AA25-377E221C3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0</xdr:colOff>
      <xdr:row>112</xdr:row>
      <xdr:rowOff>0</xdr:rowOff>
    </xdr:from>
    <xdr:to>
      <xdr:col>41</xdr:col>
      <xdr:colOff>0</xdr:colOff>
      <xdr:row>143</xdr:row>
      <xdr:rowOff>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C3E25285-646C-4A6D-9670-3EF8494AB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60</xdr:col>
      <xdr:colOff>0</xdr:colOff>
      <xdr:row>121</xdr:row>
      <xdr:rowOff>0</xdr:rowOff>
    </xdr:from>
    <xdr:to>
      <xdr:col>65</xdr:col>
      <xdr:colOff>1390650</xdr:colOff>
      <xdr:row>143</xdr:row>
      <xdr:rowOff>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B46CDCA1-CC39-4A63-A097-A707B3BEA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0</xdr:colOff>
      <xdr:row>87</xdr:row>
      <xdr:rowOff>0</xdr:rowOff>
    </xdr:from>
    <xdr:to>
      <xdr:col>59</xdr:col>
      <xdr:colOff>0</xdr:colOff>
      <xdr:row>143</xdr:row>
      <xdr:rowOff>0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0A63CE07-55D5-4A54-B470-93D486400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60</xdr:col>
      <xdr:colOff>0</xdr:colOff>
      <xdr:row>7</xdr:row>
      <xdr:rowOff>0</xdr:rowOff>
    </xdr:from>
    <xdr:to>
      <xdr:col>61</xdr:col>
      <xdr:colOff>0</xdr:colOff>
      <xdr:row>9</xdr:row>
      <xdr:rowOff>0</xdr:rowOff>
    </xdr:to>
    <xdr:sp macro="" textlink="">
      <xdr:nvSpPr>
        <xdr:cNvPr id="8" name="Line 35">
          <a:extLst>
            <a:ext uri="{FF2B5EF4-FFF2-40B4-BE49-F238E27FC236}">
              <a16:creationId xmlns:a16="http://schemas.microsoft.com/office/drawing/2014/main" id="{5FC513D4-BFF1-4D69-8931-66A107406D19}"/>
            </a:ext>
          </a:extLst>
        </xdr:cNvPr>
        <xdr:cNvSpPr>
          <a:spLocks noChangeShapeType="1"/>
        </xdr:cNvSpPr>
      </xdr:nvSpPr>
      <xdr:spPr bwMode="auto">
        <a:xfrm>
          <a:off x="19812000" y="1111250"/>
          <a:ext cx="330200" cy="31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77</xdr:row>
      <xdr:rowOff>0</xdr:rowOff>
    </xdr:from>
    <xdr:to>
      <xdr:col>61</xdr:col>
      <xdr:colOff>0</xdr:colOff>
      <xdr:row>79</xdr:row>
      <xdr:rowOff>0</xdr:rowOff>
    </xdr:to>
    <xdr:sp macro="" textlink="">
      <xdr:nvSpPr>
        <xdr:cNvPr id="9" name="Line 36">
          <a:extLst>
            <a:ext uri="{FF2B5EF4-FFF2-40B4-BE49-F238E27FC236}">
              <a16:creationId xmlns:a16="http://schemas.microsoft.com/office/drawing/2014/main" id="{21DF47BD-0413-4748-B25A-DE0861843C83}"/>
            </a:ext>
          </a:extLst>
        </xdr:cNvPr>
        <xdr:cNvSpPr>
          <a:spLocks noChangeShapeType="1"/>
        </xdr:cNvSpPr>
      </xdr:nvSpPr>
      <xdr:spPr bwMode="auto">
        <a:xfrm>
          <a:off x="19812000" y="12223750"/>
          <a:ext cx="330200" cy="31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BD899-31A9-4DE1-BFA7-6832879C219B}">
  <sheetPr codeName="Sheet1"/>
  <dimension ref="A1:BN493"/>
  <sheetViews>
    <sheetView tabSelected="1" topLeftCell="A16" zoomScale="70" zoomScaleNormal="70" zoomScaleSheetLayoutView="50" workbookViewId="0"/>
  </sheetViews>
  <sheetFormatPr defaultColWidth="4.7109375" defaultRowHeight="12.75"/>
  <cols>
    <col min="1" max="1" width="11.7109375" customWidth="1"/>
    <col min="2" max="15" width="7.5703125" customWidth="1"/>
    <col min="16" max="16" width="4.7109375" customWidth="1"/>
    <col min="17" max="17" width="11.7109375" customWidth="1"/>
    <col min="18" max="30" width="8.7109375" customWidth="1"/>
    <col min="31" max="31" width="4.7109375" customWidth="1"/>
    <col min="32" max="32" width="9.7109375" customWidth="1"/>
    <col min="33" max="39" width="11.7109375" customWidth="1"/>
    <col min="40" max="41" width="9.7109375" customWidth="1"/>
    <col min="42" max="42" width="4.7109375" customWidth="1"/>
    <col min="43" max="50" width="13.28515625" customWidth="1"/>
    <col min="51" max="51" width="4.7109375" style="1" customWidth="1"/>
    <col min="52" max="59" width="13.28515625" customWidth="1"/>
    <col min="60" max="60" width="4.7109375" customWidth="1"/>
    <col min="61" max="61" width="17.28515625" customWidth="1"/>
    <col min="62" max="66" width="21.28515625" customWidth="1"/>
    <col min="67" max="67" width="4.7109375" customWidth="1"/>
    <col min="68" max="70" width="10.7109375" customWidth="1"/>
    <col min="90" max="90" width="11.7109375" customWidth="1"/>
    <col min="91" max="104" width="7.5703125" customWidth="1"/>
    <col min="106" max="106" width="11.7109375" customWidth="1"/>
    <col min="107" max="119" width="8.7109375" customWidth="1"/>
    <col min="121" max="121" width="9.7109375" customWidth="1"/>
    <col min="122" max="128" width="11.7109375" customWidth="1"/>
    <col min="129" max="130" width="9.7109375" customWidth="1"/>
    <col min="132" max="139" width="13.28515625" customWidth="1"/>
    <col min="141" max="148" width="13.28515625" customWidth="1"/>
    <col min="150" max="150" width="17.28515625" customWidth="1"/>
    <col min="151" max="154" width="21.28515625" customWidth="1"/>
    <col min="156" max="162" width="10.7109375" customWidth="1"/>
    <col min="346" max="346" width="11.7109375" customWidth="1"/>
    <col min="347" max="360" width="7.5703125" customWidth="1"/>
    <col min="362" max="362" width="11.7109375" customWidth="1"/>
    <col min="363" max="375" width="8.7109375" customWidth="1"/>
    <col min="377" max="377" width="9.7109375" customWidth="1"/>
    <col min="378" max="384" width="11.7109375" customWidth="1"/>
    <col min="385" max="386" width="9.7109375" customWidth="1"/>
    <col min="388" max="395" width="13.28515625" customWidth="1"/>
    <col min="397" max="404" width="13.28515625" customWidth="1"/>
    <col min="406" max="406" width="17.28515625" customWidth="1"/>
    <col min="407" max="410" width="21.28515625" customWidth="1"/>
    <col min="412" max="418" width="10.7109375" customWidth="1"/>
    <col min="602" max="602" width="11.7109375" customWidth="1"/>
    <col min="603" max="616" width="7.5703125" customWidth="1"/>
    <col min="618" max="618" width="11.7109375" customWidth="1"/>
    <col min="619" max="631" width="8.7109375" customWidth="1"/>
    <col min="633" max="633" width="9.7109375" customWidth="1"/>
    <col min="634" max="640" width="11.7109375" customWidth="1"/>
    <col min="641" max="642" width="9.7109375" customWidth="1"/>
    <col min="644" max="651" width="13.28515625" customWidth="1"/>
    <col min="653" max="660" width="13.28515625" customWidth="1"/>
    <col min="662" max="662" width="17.28515625" customWidth="1"/>
    <col min="663" max="666" width="21.28515625" customWidth="1"/>
    <col min="668" max="674" width="10.7109375" customWidth="1"/>
    <col min="858" max="858" width="11.7109375" customWidth="1"/>
    <col min="859" max="872" width="7.5703125" customWidth="1"/>
    <col min="874" max="874" width="11.7109375" customWidth="1"/>
    <col min="875" max="887" width="8.7109375" customWidth="1"/>
    <col min="889" max="889" width="9.7109375" customWidth="1"/>
    <col min="890" max="896" width="11.7109375" customWidth="1"/>
    <col min="897" max="898" width="9.7109375" customWidth="1"/>
    <col min="900" max="907" width="13.28515625" customWidth="1"/>
    <col min="909" max="916" width="13.28515625" customWidth="1"/>
    <col min="918" max="918" width="17.28515625" customWidth="1"/>
    <col min="919" max="922" width="21.28515625" customWidth="1"/>
    <col min="924" max="930" width="10.7109375" customWidth="1"/>
    <col min="1114" max="1114" width="11.7109375" customWidth="1"/>
    <col min="1115" max="1128" width="7.5703125" customWidth="1"/>
    <col min="1130" max="1130" width="11.7109375" customWidth="1"/>
    <col min="1131" max="1143" width="8.7109375" customWidth="1"/>
    <col min="1145" max="1145" width="9.7109375" customWidth="1"/>
    <col min="1146" max="1152" width="11.7109375" customWidth="1"/>
    <col min="1153" max="1154" width="9.7109375" customWidth="1"/>
    <col min="1156" max="1163" width="13.28515625" customWidth="1"/>
    <col min="1165" max="1172" width="13.28515625" customWidth="1"/>
    <col min="1174" max="1174" width="17.28515625" customWidth="1"/>
    <col min="1175" max="1178" width="21.28515625" customWidth="1"/>
    <col min="1180" max="1186" width="10.7109375" customWidth="1"/>
    <col min="1370" max="1370" width="11.7109375" customWidth="1"/>
    <col min="1371" max="1384" width="7.5703125" customWidth="1"/>
    <col min="1386" max="1386" width="11.7109375" customWidth="1"/>
    <col min="1387" max="1399" width="8.7109375" customWidth="1"/>
    <col min="1401" max="1401" width="9.7109375" customWidth="1"/>
    <col min="1402" max="1408" width="11.7109375" customWidth="1"/>
    <col min="1409" max="1410" width="9.7109375" customWidth="1"/>
    <col min="1412" max="1419" width="13.28515625" customWidth="1"/>
    <col min="1421" max="1428" width="13.28515625" customWidth="1"/>
    <col min="1430" max="1430" width="17.28515625" customWidth="1"/>
    <col min="1431" max="1434" width="21.28515625" customWidth="1"/>
    <col min="1436" max="1442" width="10.7109375" customWidth="1"/>
    <col min="1626" max="1626" width="11.7109375" customWidth="1"/>
    <col min="1627" max="1640" width="7.5703125" customWidth="1"/>
    <col min="1642" max="1642" width="11.7109375" customWidth="1"/>
    <col min="1643" max="1655" width="8.7109375" customWidth="1"/>
    <col min="1657" max="1657" width="9.7109375" customWidth="1"/>
    <col min="1658" max="1664" width="11.7109375" customWidth="1"/>
    <col min="1665" max="1666" width="9.7109375" customWidth="1"/>
    <col min="1668" max="1675" width="13.28515625" customWidth="1"/>
    <col min="1677" max="1684" width="13.28515625" customWidth="1"/>
    <col min="1686" max="1686" width="17.28515625" customWidth="1"/>
    <col min="1687" max="1690" width="21.28515625" customWidth="1"/>
    <col min="1692" max="1698" width="10.7109375" customWidth="1"/>
    <col min="1882" max="1882" width="11.7109375" customWidth="1"/>
    <col min="1883" max="1896" width="7.5703125" customWidth="1"/>
    <col min="1898" max="1898" width="11.7109375" customWidth="1"/>
    <col min="1899" max="1911" width="8.7109375" customWidth="1"/>
    <col min="1913" max="1913" width="9.7109375" customWidth="1"/>
    <col min="1914" max="1920" width="11.7109375" customWidth="1"/>
    <col min="1921" max="1922" width="9.7109375" customWidth="1"/>
    <col min="1924" max="1931" width="13.28515625" customWidth="1"/>
    <col min="1933" max="1940" width="13.28515625" customWidth="1"/>
    <col min="1942" max="1942" width="17.28515625" customWidth="1"/>
    <col min="1943" max="1946" width="21.28515625" customWidth="1"/>
    <col min="1948" max="1954" width="10.7109375" customWidth="1"/>
    <col min="2138" max="2138" width="11.7109375" customWidth="1"/>
    <col min="2139" max="2152" width="7.5703125" customWidth="1"/>
    <col min="2154" max="2154" width="11.7109375" customWidth="1"/>
    <col min="2155" max="2167" width="8.7109375" customWidth="1"/>
    <col min="2169" max="2169" width="9.7109375" customWidth="1"/>
    <col min="2170" max="2176" width="11.7109375" customWidth="1"/>
    <col min="2177" max="2178" width="9.7109375" customWidth="1"/>
    <col min="2180" max="2187" width="13.28515625" customWidth="1"/>
    <col min="2189" max="2196" width="13.28515625" customWidth="1"/>
    <col min="2198" max="2198" width="17.28515625" customWidth="1"/>
    <col min="2199" max="2202" width="21.28515625" customWidth="1"/>
    <col min="2204" max="2210" width="10.7109375" customWidth="1"/>
    <col min="2394" max="2394" width="11.7109375" customWidth="1"/>
    <col min="2395" max="2408" width="7.5703125" customWidth="1"/>
    <col min="2410" max="2410" width="11.7109375" customWidth="1"/>
    <col min="2411" max="2423" width="8.7109375" customWidth="1"/>
    <col min="2425" max="2425" width="9.7109375" customWidth="1"/>
    <col min="2426" max="2432" width="11.7109375" customWidth="1"/>
    <col min="2433" max="2434" width="9.7109375" customWidth="1"/>
    <col min="2436" max="2443" width="13.28515625" customWidth="1"/>
    <col min="2445" max="2452" width="13.28515625" customWidth="1"/>
    <col min="2454" max="2454" width="17.28515625" customWidth="1"/>
    <col min="2455" max="2458" width="21.28515625" customWidth="1"/>
    <col min="2460" max="2466" width="10.7109375" customWidth="1"/>
    <col min="2650" max="2650" width="11.7109375" customWidth="1"/>
    <col min="2651" max="2664" width="7.5703125" customWidth="1"/>
    <col min="2666" max="2666" width="11.7109375" customWidth="1"/>
    <col min="2667" max="2679" width="8.7109375" customWidth="1"/>
    <col min="2681" max="2681" width="9.7109375" customWidth="1"/>
    <col min="2682" max="2688" width="11.7109375" customWidth="1"/>
    <col min="2689" max="2690" width="9.7109375" customWidth="1"/>
    <col min="2692" max="2699" width="13.28515625" customWidth="1"/>
    <col min="2701" max="2708" width="13.28515625" customWidth="1"/>
    <col min="2710" max="2710" width="17.28515625" customWidth="1"/>
    <col min="2711" max="2714" width="21.28515625" customWidth="1"/>
    <col min="2716" max="2722" width="10.7109375" customWidth="1"/>
    <col min="2906" max="2906" width="11.7109375" customWidth="1"/>
    <col min="2907" max="2920" width="7.5703125" customWidth="1"/>
    <col min="2922" max="2922" width="11.7109375" customWidth="1"/>
    <col min="2923" max="2935" width="8.7109375" customWidth="1"/>
    <col min="2937" max="2937" width="9.7109375" customWidth="1"/>
    <col min="2938" max="2944" width="11.7109375" customWidth="1"/>
    <col min="2945" max="2946" width="9.7109375" customWidth="1"/>
    <col min="2948" max="2955" width="13.28515625" customWidth="1"/>
    <col min="2957" max="2964" width="13.28515625" customWidth="1"/>
    <col min="2966" max="2966" width="17.28515625" customWidth="1"/>
    <col min="2967" max="2970" width="21.28515625" customWidth="1"/>
    <col min="2972" max="2978" width="10.7109375" customWidth="1"/>
    <col min="3162" max="3162" width="11.7109375" customWidth="1"/>
    <col min="3163" max="3176" width="7.5703125" customWidth="1"/>
    <col min="3178" max="3178" width="11.7109375" customWidth="1"/>
    <col min="3179" max="3191" width="8.7109375" customWidth="1"/>
    <col min="3193" max="3193" width="9.7109375" customWidth="1"/>
    <col min="3194" max="3200" width="11.7109375" customWidth="1"/>
    <col min="3201" max="3202" width="9.7109375" customWidth="1"/>
    <col min="3204" max="3211" width="13.28515625" customWidth="1"/>
    <col min="3213" max="3220" width="13.28515625" customWidth="1"/>
    <col min="3222" max="3222" width="17.28515625" customWidth="1"/>
    <col min="3223" max="3226" width="21.28515625" customWidth="1"/>
    <col min="3228" max="3234" width="10.7109375" customWidth="1"/>
    <col min="3418" max="3418" width="11.7109375" customWidth="1"/>
    <col min="3419" max="3432" width="7.5703125" customWidth="1"/>
    <col min="3434" max="3434" width="11.7109375" customWidth="1"/>
    <col min="3435" max="3447" width="8.7109375" customWidth="1"/>
    <col min="3449" max="3449" width="9.7109375" customWidth="1"/>
    <col min="3450" max="3456" width="11.7109375" customWidth="1"/>
    <col min="3457" max="3458" width="9.7109375" customWidth="1"/>
    <col min="3460" max="3467" width="13.28515625" customWidth="1"/>
    <col min="3469" max="3476" width="13.28515625" customWidth="1"/>
    <col min="3478" max="3478" width="17.28515625" customWidth="1"/>
    <col min="3479" max="3482" width="21.28515625" customWidth="1"/>
    <col min="3484" max="3490" width="10.7109375" customWidth="1"/>
    <col min="3674" max="3674" width="11.7109375" customWidth="1"/>
    <col min="3675" max="3688" width="7.5703125" customWidth="1"/>
    <col min="3690" max="3690" width="11.7109375" customWidth="1"/>
    <col min="3691" max="3703" width="8.7109375" customWidth="1"/>
    <col min="3705" max="3705" width="9.7109375" customWidth="1"/>
    <col min="3706" max="3712" width="11.7109375" customWidth="1"/>
    <col min="3713" max="3714" width="9.7109375" customWidth="1"/>
    <col min="3716" max="3723" width="13.28515625" customWidth="1"/>
    <col min="3725" max="3732" width="13.28515625" customWidth="1"/>
    <col min="3734" max="3734" width="17.28515625" customWidth="1"/>
    <col min="3735" max="3738" width="21.28515625" customWidth="1"/>
    <col min="3740" max="3746" width="10.7109375" customWidth="1"/>
    <col min="3930" max="3930" width="11.7109375" customWidth="1"/>
    <col min="3931" max="3944" width="7.5703125" customWidth="1"/>
    <col min="3946" max="3946" width="11.7109375" customWidth="1"/>
    <col min="3947" max="3959" width="8.7109375" customWidth="1"/>
    <col min="3961" max="3961" width="9.7109375" customWidth="1"/>
    <col min="3962" max="3968" width="11.7109375" customWidth="1"/>
    <col min="3969" max="3970" width="9.7109375" customWidth="1"/>
    <col min="3972" max="3979" width="13.28515625" customWidth="1"/>
    <col min="3981" max="3988" width="13.28515625" customWidth="1"/>
    <col min="3990" max="3990" width="17.28515625" customWidth="1"/>
    <col min="3991" max="3994" width="21.28515625" customWidth="1"/>
    <col min="3996" max="4002" width="10.7109375" customWidth="1"/>
    <col min="4186" max="4186" width="11.7109375" customWidth="1"/>
    <col min="4187" max="4200" width="7.5703125" customWidth="1"/>
    <col min="4202" max="4202" width="11.7109375" customWidth="1"/>
    <col min="4203" max="4215" width="8.7109375" customWidth="1"/>
    <col min="4217" max="4217" width="9.7109375" customWidth="1"/>
    <col min="4218" max="4224" width="11.7109375" customWidth="1"/>
    <col min="4225" max="4226" width="9.7109375" customWidth="1"/>
    <col min="4228" max="4235" width="13.28515625" customWidth="1"/>
    <col min="4237" max="4244" width="13.28515625" customWidth="1"/>
    <col min="4246" max="4246" width="17.28515625" customWidth="1"/>
    <col min="4247" max="4250" width="21.28515625" customWidth="1"/>
    <col min="4252" max="4258" width="10.7109375" customWidth="1"/>
    <col min="4442" max="4442" width="11.7109375" customWidth="1"/>
    <col min="4443" max="4456" width="7.5703125" customWidth="1"/>
    <col min="4458" max="4458" width="11.7109375" customWidth="1"/>
    <col min="4459" max="4471" width="8.7109375" customWidth="1"/>
    <col min="4473" max="4473" width="9.7109375" customWidth="1"/>
    <col min="4474" max="4480" width="11.7109375" customWidth="1"/>
    <col min="4481" max="4482" width="9.7109375" customWidth="1"/>
    <col min="4484" max="4491" width="13.28515625" customWidth="1"/>
    <col min="4493" max="4500" width="13.28515625" customWidth="1"/>
    <col min="4502" max="4502" width="17.28515625" customWidth="1"/>
    <col min="4503" max="4506" width="21.28515625" customWidth="1"/>
    <col min="4508" max="4514" width="10.7109375" customWidth="1"/>
    <col min="4698" max="4698" width="11.7109375" customWidth="1"/>
    <col min="4699" max="4712" width="7.5703125" customWidth="1"/>
    <col min="4714" max="4714" width="11.7109375" customWidth="1"/>
    <col min="4715" max="4727" width="8.7109375" customWidth="1"/>
    <col min="4729" max="4729" width="9.7109375" customWidth="1"/>
    <col min="4730" max="4736" width="11.7109375" customWidth="1"/>
    <col min="4737" max="4738" width="9.7109375" customWidth="1"/>
    <col min="4740" max="4747" width="13.28515625" customWidth="1"/>
    <col min="4749" max="4756" width="13.28515625" customWidth="1"/>
    <col min="4758" max="4758" width="17.28515625" customWidth="1"/>
    <col min="4759" max="4762" width="21.28515625" customWidth="1"/>
    <col min="4764" max="4770" width="10.7109375" customWidth="1"/>
    <col min="4954" max="4954" width="11.7109375" customWidth="1"/>
    <col min="4955" max="4968" width="7.5703125" customWidth="1"/>
    <col min="4970" max="4970" width="11.7109375" customWidth="1"/>
    <col min="4971" max="4983" width="8.7109375" customWidth="1"/>
    <col min="4985" max="4985" width="9.7109375" customWidth="1"/>
    <col min="4986" max="4992" width="11.7109375" customWidth="1"/>
    <col min="4993" max="4994" width="9.7109375" customWidth="1"/>
    <col min="4996" max="5003" width="13.28515625" customWidth="1"/>
    <col min="5005" max="5012" width="13.28515625" customWidth="1"/>
    <col min="5014" max="5014" width="17.28515625" customWidth="1"/>
    <col min="5015" max="5018" width="21.28515625" customWidth="1"/>
    <col min="5020" max="5026" width="10.7109375" customWidth="1"/>
    <col min="5210" max="5210" width="11.7109375" customWidth="1"/>
    <col min="5211" max="5224" width="7.5703125" customWidth="1"/>
    <col min="5226" max="5226" width="11.7109375" customWidth="1"/>
    <col min="5227" max="5239" width="8.7109375" customWidth="1"/>
    <col min="5241" max="5241" width="9.7109375" customWidth="1"/>
    <col min="5242" max="5248" width="11.7109375" customWidth="1"/>
    <col min="5249" max="5250" width="9.7109375" customWidth="1"/>
    <col min="5252" max="5259" width="13.28515625" customWidth="1"/>
    <col min="5261" max="5268" width="13.28515625" customWidth="1"/>
    <col min="5270" max="5270" width="17.28515625" customWidth="1"/>
    <col min="5271" max="5274" width="21.28515625" customWidth="1"/>
    <col min="5276" max="5282" width="10.7109375" customWidth="1"/>
    <col min="5466" max="5466" width="11.7109375" customWidth="1"/>
    <col min="5467" max="5480" width="7.5703125" customWidth="1"/>
    <col min="5482" max="5482" width="11.7109375" customWidth="1"/>
    <col min="5483" max="5495" width="8.7109375" customWidth="1"/>
    <col min="5497" max="5497" width="9.7109375" customWidth="1"/>
    <col min="5498" max="5504" width="11.7109375" customWidth="1"/>
    <col min="5505" max="5506" width="9.7109375" customWidth="1"/>
    <col min="5508" max="5515" width="13.28515625" customWidth="1"/>
    <col min="5517" max="5524" width="13.28515625" customWidth="1"/>
    <col min="5526" max="5526" width="17.28515625" customWidth="1"/>
    <col min="5527" max="5530" width="21.28515625" customWidth="1"/>
    <col min="5532" max="5538" width="10.7109375" customWidth="1"/>
    <col min="5722" max="5722" width="11.7109375" customWidth="1"/>
    <col min="5723" max="5736" width="7.5703125" customWidth="1"/>
    <col min="5738" max="5738" width="11.7109375" customWidth="1"/>
    <col min="5739" max="5751" width="8.7109375" customWidth="1"/>
    <col min="5753" max="5753" width="9.7109375" customWidth="1"/>
    <col min="5754" max="5760" width="11.7109375" customWidth="1"/>
    <col min="5761" max="5762" width="9.7109375" customWidth="1"/>
    <col min="5764" max="5771" width="13.28515625" customWidth="1"/>
    <col min="5773" max="5780" width="13.28515625" customWidth="1"/>
    <col min="5782" max="5782" width="17.28515625" customWidth="1"/>
    <col min="5783" max="5786" width="21.28515625" customWidth="1"/>
    <col min="5788" max="5794" width="10.7109375" customWidth="1"/>
    <col min="5978" max="5978" width="11.7109375" customWidth="1"/>
    <col min="5979" max="5992" width="7.5703125" customWidth="1"/>
    <col min="5994" max="5994" width="11.7109375" customWidth="1"/>
    <col min="5995" max="6007" width="8.7109375" customWidth="1"/>
    <col min="6009" max="6009" width="9.7109375" customWidth="1"/>
    <col min="6010" max="6016" width="11.7109375" customWidth="1"/>
    <col min="6017" max="6018" width="9.7109375" customWidth="1"/>
    <col min="6020" max="6027" width="13.28515625" customWidth="1"/>
    <col min="6029" max="6036" width="13.28515625" customWidth="1"/>
    <col min="6038" max="6038" width="17.28515625" customWidth="1"/>
    <col min="6039" max="6042" width="21.28515625" customWidth="1"/>
    <col min="6044" max="6050" width="10.7109375" customWidth="1"/>
    <col min="6234" max="6234" width="11.7109375" customWidth="1"/>
    <col min="6235" max="6248" width="7.5703125" customWidth="1"/>
    <col min="6250" max="6250" width="11.7109375" customWidth="1"/>
    <col min="6251" max="6263" width="8.7109375" customWidth="1"/>
    <col min="6265" max="6265" width="9.7109375" customWidth="1"/>
    <col min="6266" max="6272" width="11.7109375" customWidth="1"/>
    <col min="6273" max="6274" width="9.7109375" customWidth="1"/>
    <col min="6276" max="6283" width="13.28515625" customWidth="1"/>
    <col min="6285" max="6292" width="13.28515625" customWidth="1"/>
    <col min="6294" max="6294" width="17.28515625" customWidth="1"/>
    <col min="6295" max="6298" width="21.28515625" customWidth="1"/>
    <col min="6300" max="6306" width="10.7109375" customWidth="1"/>
    <col min="6490" max="6490" width="11.7109375" customWidth="1"/>
    <col min="6491" max="6504" width="7.5703125" customWidth="1"/>
    <col min="6506" max="6506" width="11.7109375" customWidth="1"/>
    <col min="6507" max="6519" width="8.7109375" customWidth="1"/>
    <col min="6521" max="6521" width="9.7109375" customWidth="1"/>
    <col min="6522" max="6528" width="11.7109375" customWidth="1"/>
    <col min="6529" max="6530" width="9.7109375" customWidth="1"/>
    <col min="6532" max="6539" width="13.28515625" customWidth="1"/>
    <col min="6541" max="6548" width="13.28515625" customWidth="1"/>
    <col min="6550" max="6550" width="17.28515625" customWidth="1"/>
    <col min="6551" max="6554" width="21.28515625" customWidth="1"/>
    <col min="6556" max="6562" width="10.7109375" customWidth="1"/>
    <col min="6746" max="6746" width="11.7109375" customWidth="1"/>
    <col min="6747" max="6760" width="7.5703125" customWidth="1"/>
    <col min="6762" max="6762" width="11.7109375" customWidth="1"/>
    <col min="6763" max="6775" width="8.7109375" customWidth="1"/>
    <col min="6777" max="6777" width="9.7109375" customWidth="1"/>
    <col min="6778" max="6784" width="11.7109375" customWidth="1"/>
    <col min="6785" max="6786" width="9.7109375" customWidth="1"/>
    <col min="6788" max="6795" width="13.28515625" customWidth="1"/>
    <col min="6797" max="6804" width="13.28515625" customWidth="1"/>
    <col min="6806" max="6806" width="17.28515625" customWidth="1"/>
    <col min="6807" max="6810" width="21.28515625" customWidth="1"/>
    <col min="6812" max="6818" width="10.7109375" customWidth="1"/>
    <col min="7002" max="7002" width="11.7109375" customWidth="1"/>
    <col min="7003" max="7016" width="7.5703125" customWidth="1"/>
    <col min="7018" max="7018" width="11.7109375" customWidth="1"/>
    <col min="7019" max="7031" width="8.7109375" customWidth="1"/>
    <col min="7033" max="7033" width="9.7109375" customWidth="1"/>
    <col min="7034" max="7040" width="11.7109375" customWidth="1"/>
    <col min="7041" max="7042" width="9.7109375" customWidth="1"/>
    <col min="7044" max="7051" width="13.28515625" customWidth="1"/>
    <col min="7053" max="7060" width="13.28515625" customWidth="1"/>
    <col min="7062" max="7062" width="17.28515625" customWidth="1"/>
    <col min="7063" max="7066" width="21.28515625" customWidth="1"/>
    <col min="7068" max="7074" width="10.7109375" customWidth="1"/>
    <col min="7258" max="7258" width="11.7109375" customWidth="1"/>
    <col min="7259" max="7272" width="7.5703125" customWidth="1"/>
    <col min="7274" max="7274" width="11.7109375" customWidth="1"/>
    <col min="7275" max="7287" width="8.7109375" customWidth="1"/>
    <col min="7289" max="7289" width="9.7109375" customWidth="1"/>
    <col min="7290" max="7296" width="11.7109375" customWidth="1"/>
    <col min="7297" max="7298" width="9.7109375" customWidth="1"/>
    <col min="7300" max="7307" width="13.28515625" customWidth="1"/>
    <col min="7309" max="7316" width="13.28515625" customWidth="1"/>
    <col min="7318" max="7318" width="17.28515625" customWidth="1"/>
    <col min="7319" max="7322" width="21.28515625" customWidth="1"/>
    <col min="7324" max="7330" width="10.7109375" customWidth="1"/>
    <col min="7514" max="7514" width="11.7109375" customWidth="1"/>
    <col min="7515" max="7528" width="7.5703125" customWidth="1"/>
    <col min="7530" max="7530" width="11.7109375" customWidth="1"/>
    <col min="7531" max="7543" width="8.7109375" customWidth="1"/>
    <col min="7545" max="7545" width="9.7109375" customWidth="1"/>
    <col min="7546" max="7552" width="11.7109375" customWidth="1"/>
    <col min="7553" max="7554" width="9.7109375" customWidth="1"/>
    <col min="7556" max="7563" width="13.28515625" customWidth="1"/>
    <col min="7565" max="7572" width="13.28515625" customWidth="1"/>
    <col min="7574" max="7574" width="17.28515625" customWidth="1"/>
    <col min="7575" max="7578" width="21.28515625" customWidth="1"/>
    <col min="7580" max="7586" width="10.7109375" customWidth="1"/>
    <col min="7770" max="7770" width="11.7109375" customWidth="1"/>
    <col min="7771" max="7784" width="7.5703125" customWidth="1"/>
    <col min="7786" max="7786" width="11.7109375" customWidth="1"/>
    <col min="7787" max="7799" width="8.7109375" customWidth="1"/>
    <col min="7801" max="7801" width="9.7109375" customWidth="1"/>
    <col min="7802" max="7808" width="11.7109375" customWidth="1"/>
    <col min="7809" max="7810" width="9.7109375" customWidth="1"/>
    <col min="7812" max="7819" width="13.28515625" customWidth="1"/>
    <col min="7821" max="7828" width="13.28515625" customWidth="1"/>
    <col min="7830" max="7830" width="17.28515625" customWidth="1"/>
    <col min="7831" max="7834" width="21.28515625" customWidth="1"/>
    <col min="7836" max="7842" width="10.7109375" customWidth="1"/>
    <col min="8026" max="8026" width="11.7109375" customWidth="1"/>
    <col min="8027" max="8040" width="7.5703125" customWidth="1"/>
    <col min="8042" max="8042" width="11.7109375" customWidth="1"/>
    <col min="8043" max="8055" width="8.7109375" customWidth="1"/>
    <col min="8057" max="8057" width="9.7109375" customWidth="1"/>
    <col min="8058" max="8064" width="11.7109375" customWidth="1"/>
    <col min="8065" max="8066" width="9.7109375" customWidth="1"/>
    <col min="8068" max="8075" width="13.28515625" customWidth="1"/>
    <col min="8077" max="8084" width="13.28515625" customWidth="1"/>
    <col min="8086" max="8086" width="17.28515625" customWidth="1"/>
    <col min="8087" max="8090" width="21.28515625" customWidth="1"/>
    <col min="8092" max="8098" width="10.7109375" customWidth="1"/>
    <col min="8282" max="8282" width="11.7109375" customWidth="1"/>
    <col min="8283" max="8296" width="7.5703125" customWidth="1"/>
    <col min="8298" max="8298" width="11.7109375" customWidth="1"/>
    <col min="8299" max="8311" width="8.7109375" customWidth="1"/>
    <col min="8313" max="8313" width="9.7109375" customWidth="1"/>
    <col min="8314" max="8320" width="11.7109375" customWidth="1"/>
    <col min="8321" max="8322" width="9.7109375" customWidth="1"/>
    <col min="8324" max="8331" width="13.28515625" customWidth="1"/>
    <col min="8333" max="8340" width="13.28515625" customWidth="1"/>
    <col min="8342" max="8342" width="17.28515625" customWidth="1"/>
    <col min="8343" max="8346" width="21.28515625" customWidth="1"/>
    <col min="8348" max="8354" width="10.7109375" customWidth="1"/>
    <col min="8538" max="8538" width="11.7109375" customWidth="1"/>
    <col min="8539" max="8552" width="7.5703125" customWidth="1"/>
    <col min="8554" max="8554" width="11.7109375" customWidth="1"/>
    <col min="8555" max="8567" width="8.7109375" customWidth="1"/>
    <col min="8569" max="8569" width="9.7109375" customWidth="1"/>
    <col min="8570" max="8576" width="11.7109375" customWidth="1"/>
    <col min="8577" max="8578" width="9.7109375" customWidth="1"/>
    <col min="8580" max="8587" width="13.28515625" customWidth="1"/>
    <col min="8589" max="8596" width="13.28515625" customWidth="1"/>
    <col min="8598" max="8598" width="17.28515625" customWidth="1"/>
    <col min="8599" max="8602" width="21.28515625" customWidth="1"/>
    <col min="8604" max="8610" width="10.7109375" customWidth="1"/>
    <col min="8794" max="8794" width="11.7109375" customWidth="1"/>
    <col min="8795" max="8808" width="7.5703125" customWidth="1"/>
    <col min="8810" max="8810" width="11.7109375" customWidth="1"/>
    <col min="8811" max="8823" width="8.7109375" customWidth="1"/>
    <col min="8825" max="8825" width="9.7109375" customWidth="1"/>
    <col min="8826" max="8832" width="11.7109375" customWidth="1"/>
    <col min="8833" max="8834" width="9.7109375" customWidth="1"/>
    <col min="8836" max="8843" width="13.28515625" customWidth="1"/>
    <col min="8845" max="8852" width="13.28515625" customWidth="1"/>
    <col min="8854" max="8854" width="17.28515625" customWidth="1"/>
    <col min="8855" max="8858" width="21.28515625" customWidth="1"/>
    <col min="8860" max="8866" width="10.7109375" customWidth="1"/>
    <col min="9050" max="9050" width="11.7109375" customWidth="1"/>
    <col min="9051" max="9064" width="7.5703125" customWidth="1"/>
    <col min="9066" max="9066" width="11.7109375" customWidth="1"/>
    <col min="9067" max="9079" width="8.7109375" customWidth="1"/>
    <col min="9081" max="9081" width="9.7109375" customWidth="1"/>
    <col min="9082" max="9088" width="11.7109375" customWidth="1"/>
    <col min="9089" max="9090" width="9.7109375" customWidth="1"/>
    <col min="9092" max="9099" width="13.28515625" customWidth="1"/>
    <col min="9101" max="9108" width="13.28515625" customWidth="1"/>
    <col min="9110" max="9110" width="17.28515625" customWidth="1"/>
    <col min="9111" max="9114" width="21.28515625" customWidth="1"/>
    <col min="9116" max="9122" width="10.7109375" customWidth="1"/>
    <col min="9306" max="9306" width="11.7109375" customWidth="1"/>
    <col min="9307" max="9320" width="7.5703125" customWidth="1"/>
    <col min="9322" max="9322" width="11.7109375" customWidth="1"/>
    <col min="9323" max="9335" width="8.7109375" customWidth="1"/>
    <col min="9337" max="9337" width="9.7109375" customWidth="1"/>
    <col min="9338" max="9344" width="11.7109375" customWidth="1"/>
    <col min="9345" max="9346" width="9.7109375" customWidth="1"/>
    <col min="9348" max="9355" width="13.28515625" customWidth="1"/>
    <col min="9357" max="9364" width="13.28515625" customWidth="1"/>
    <col min="9366" max="9366" width="17.28515625" customWidth="1"/>
    <col min="9367" max="9370" width="21.28515625" customWidth="1"/>
    <col min="9372" max="9378" width="10.7109375" customWidth="1"/>
    <col min="9562" max="9562" width="11.7109375" customWidth="1"/>
    <col min="9563" max="9576" width="7.5703125" customWidth="1"/>
    <col min="9578" max="9578" width="11.7109375" customWidth="1"/>
    <col min="9579" max="9591" width="8.7109375" customWidth="1"/>
    <col min="9593" max="9593" width="9.7109375" customWidth="1"/>
    <col min="9594" max="9600" width="11.7109375" customWidth="1"/>
    <col min="9601" max="9602" width="9.7109375" customWidth="1"/>
    <col min="9604" max="9611" width="13.28515625" customWidth="1"/>
    <col min="9613" max="9620" width="13.28515625" customWidth="1"/>
    <col min="9622" max="9622" width="17.28515625" customWidth="1"/>
    <col min="9623" max="9626" width="21.28515625" customWidth="1"/>
    <col min="9628" max="9634" width="10.7109375" customWidth="1"/>
    <col min="9818" max="9818" width="11.7109375" customWidth="1"/>
    <col min="9819" max="9832" width="7.5703125" customWidth="1"/>
    <col min="9834" max="9834" width="11.7109375" customWidth="1"/>
    <col min="9835" max="9847" width="8.7109375" customWidth="1"/>
    <col min="9849" max="9849" width="9.7109375" customWidth="1"/>
    <col min="9850" max="9856" width="11.7109375" customWidth="1"/>
    <col min="9857" max="9858" width="9.7109375" customWidth="1"/>
    <col min="9860" max="9867" width="13.28515625" customWidth="1"/>
    <col min="9869" max="9876" width="13.28515625" customWidth="1"/>
    <col min="9878" max="9878" width="17.28515625" customWidth="1"/>
    <col min="9879" max="9882" width="21.28515625" customWidth="1"/>
    <col min="9884" max="9890" width="10.7109375" customWidth="1"/>
    <col min="10074" max="10074" width="11.7109375" customWidth="1"/>
    <col min="10075" max="10088" width="7.5703125" customWidth="1"/>
    <col min="10090" max="10090" width="11.7109375" customWidth="1"/>
    <col min="10091" max="10103" width="8.7109375" customWidth="1"/>
    <col min="10105" max="10105" width="9.7109375" customWidth="1"/>
    <col min="10106" max="10112" width="11.7109375" customWidth="1"/>
    <col min="10113" max="10114" width="9.7109375" customWidth="1"/>
    <col min="10116" max="10123" width="13.28515625" customWidth="1"/>
    <col min="10125" max="10132" width="13.28515625" customWidth="1"/>
    <col min="10134" max="10134" width="17.28515625" customWidth="1"/>
    <col min="10135" max="10138" width="21.28515625" customWidth="1"/>
    <col min="10140" max="10146" width="10.7109375" customWidth="1"/>
    <col min="10330" max="10330" width="11.7109375" customWidth="1"/>
    <col min="10331" max="10344" width="7.5703125" customWidth="1"/>
    <col min="10346" max="10346" width="11.7109375" customWidth="1"/>
    <col min="10347" max="10359" width="8.7109375" customWidth="1"/>
    <col min="10361" max="10361" width="9.7109375" customWidth="1"/>
    <col min="10362" max="10368" width="11.7109375" customWidth="1"/>
    <col min="10369" max="10370" width="9.7109375" customWidth="1"/>
    <col min="10372" max="10379" width="13.28515625" customWidth="1"/>
    <col min="10381" max="10388" width="13.28515625" customWidth="1"/>
    <col min="10390" max="10390" width="17.28515625" customWidth="1"/>
    <col min="10391" max="10394" width="21.28515625" customWidth="1"/>
    <col min="10396" max="10402" width="10.7109375" customWidth="1"/>
    <col min="10586" max="10586" width="11.7109375" customWidth="1"/>
    <col min="10587" max="10600" width="7.5703125" customWidth="1"/>
    <col min="10602" max="10602" width="11.7109375" customWidth="1"/>
    <col min="10603" max="10615" width="8.7109375" customWidth="1"/>
    <col min="10617" max="10617" width="9.7109375" customWidth="1"/>
    <col min="10618" max="10624" width="11.7109375" customWidth="1"/>
    <col min="10625" max="10626" width="9.7109375" customWidth="1"/>
    <col min="10628" max="10635" width="13.28515625" customWidth="1"/>
    <col min="10637" max="10644" width="13.28515625" customWidth="1"/>
    <col min="10646" max="10646" width="17.28515625" customWidth="1"/>
    <col min="10647" max="10650" width="21.28515625" customWidth="1"/>
    <col min="10652" max="10658" width="10.7109375" customWidth="1"/>
    <col min="10842" max="10842" width="11.7109375" customWidth="1"/>
    <col min="10843" max="10856" width="7.5703125" customWidth="1"/>
    <col min="10858" max="10858" width="11.7109375" customWidth="1"/>
    <col min="10859" max="10871" width="8.7109375" customWidth="1"/>
    <col min="10873" max="10873" width="9.7109375" customWidth="1"/>
    <col min="10874" max="10880" width="11.7109375" customWidth="1"/>
    <col min="10881" max="10882" width="9.7109375" customWidth="1"/>
    <col min="10884" max="10891" width="13.28515625" customWidth="1"/>
    <col min="10893" max="10900" width="13.28515625" customWidth="1"/>
    <col min="10902" max="10902" width="17.28515625" customWidth="1"/>
    <col min="10903" max="10906" width="21.28515625" customWidth="1"/>
    <col min="10908" max="10914" width="10.7109375" customWidth="1"/>
    <col min="11098" max="11098" width="11.7109375" customWidth="1"/>
    <col min="11099" max="11112" width="7.5703125" customWidth="1"/>
    <col min="11114" max="11114" width="11.7109375" customWidth="1"/>
    <col min="11115" max="11127" width="8.7109375" customWidth="1"/>
    <col min="11129" max="11129" width="9.7109375" customWidth="1"/>
    <col min="11130" max="11136" width="11.7109375" customWidth="1"/>
    <col min="11137" max="11138" width="9.7109375" customWidth="1"/>
    <col min="11140" max="11147" width="13.28515625" customWidth="1"/>
    <col min="11149" max="11156" width="13.28515625" customWidth="1"/>
    <col min="11158" max="11158" width="17.28515625" customWidth="1"/>
    <col min="11159" max="11162" width="21.28515625" customWidth="1"/>
    <col min="11164" max="11170" width="10.7109375" customWidth="1"/>
    <col min="11354" max="11354" width="11.7109375" customWidth="1"/>
    <col min="11355" max="11368" width="7.5703125" customWidth="1"/>
    <col min="11370" max="11370" width="11.7109375" customWidth="1"/>
    <col min="11371" max="11383" width="8.7109375" customWidth="1"/>
    <col min="11385" max="11385" width="9.7109375" customWidth="1"/>
    <col min="11386" max="11392" width="11.7109375" customWidth="1"/>
    <col min="11393" max="11394" width="9.7109375" customWidth="1"/>
    <col min="11396" max="11403" width="13.28515625" customWidth="1"/>
    <col min="11405" max="11412" width="13.28515625" customWidth="1"/>
    <col min="11414" max="11414" width="17.28515625" customWidth="1"/>
    <col min="11415" max="11418" width="21.28515625" customWidth="1"/>
    <col min="11420" max="11426" width="10.7109375" customWidth="1"/>
    <col min="11610" max="11610" width="11.7109375" customWidth="1"/>
    <col min="11611" max="11624" width="7.5703125" customWidth="1"/>
    <col min="11626" max="11626" width="11.7109375" customWidth="1"/>
    <col min="11627" max="11639" width="8.7109375" customWidth="1"/>
    <col min="11641" max="11641" width="9.7109375" customWidth="1"/>
    <col min="11642" max="11648" width="11.7109375" customWidth="1"/>
    <col min="11649" max="11650" width="9.7109375" customWidth="1"/>
    <col min="11652" max="11659" width="13.28515625" customWidth="1"/>
    <col min="11661" max="11668" width="13.28515625" customWidth="1"/>
    <col min="11670" max="11670" width="17.28515625" customWidth="1"/>
    <col min="11671" max="11674" width="21.28515625" customWidth="1"/>
    <col min="11676" max="11682" width="10.7109375" customWidth="1"/>
    <col min="11866" max="11866" width="11.7109375" customWidth="1"/>
    <col min="11867" max="11880" width="7.5703125" customWidth="1"/>
    <col min="11882" max="11882" width="11.7109375" customWidth="1"/>
    <col min="11883" max="11895" width="8.7109375" customWidth="1"/>
    <col min="11897" max="11897" width="9.7109375" customWidth="1"/>
    <col min="11898" max="11904" width="11.7109375" customWidth="1"/>
    <col min="11905" max="11906" width="9.7109375" customWidth="1"/>
    <col min="11908" max="11915" width="13.28515625" customWidth="1"/>
    <col min="11917" max="11924" width="13.28515625" customWidth="1"/>
    <col min="11926" max="11926" width="17.28515625" customWidth="1"/>
    <col min="11927" max="11930" width="21.28515625" customWidth="1"/>
    <col min="11932" max="11938" width="10.7109375" customWidth="1"/>
    <col min="12122" max="12122" width="11.7109375" customWidth="1"/>
    <col min="12123" max="12136" width="7.5703125" customWidth="1"/>
    <col min="12138" max="12138" width="11.7109375" customWidth="1"/>
    <col min="12139" max="12151" width="8.7109375" customWidth="1"/>
    <col min="12153" max="12153" width="9.7109375" customWidth="1"/>
    <col min="12154" max="12160" width="11.7109375" customWidth="1"/>
    <col min="12161" max="12162" width="9.7109375" customWidth="1"/>
    <col min="12164" max="12171" width="13.28515625" customWidth="1"/>
    <col min="12173" max="12180" width="13.28515625" customWidth="1"/>
    <col min="12182" max="12182" width="17.28515625" customWidth="1"/>
    <col min="12183" max="12186" width="21.28515625" customWidth="1"/>
    <col min="12188" max="12194" width="10.7109375" customWidth="1"/>
    <col min="12378" max="12378" width="11.7109375" customWidth="1"/>
    <col min="12379" max="12392" width="7.5703125" customWidth="1"/>
    <col min="12394" max="12394" width="11.7109375" customWidth="1"/>
    <col min="12395" max="12407" width="8.7109375" customWidth="1"/>
    <col min="12409" max="12409" width="9.7109375" customWidth="1"/>
    <col min="12410" max="12416" width="11.7109375" customWidth="1"/>
    <col min="12417" max="12418" width="9.7109375" customWidth="1"/>
    <col min="12420" max="12427" width="13.28515625" customWidth="1"/>
    <col min="12429" max="12436" width="13.28515625" customWidth="1"/>
    <col min="12438" max="12438" width="17.28515625" customWidth="1"/>
    <col min="12439" max="12442" width="21.28515625" customWidth="1"/>
    <col min="12444" max="12450" width="10.7109375" customWidth="1"/>
    <col min="12634" max="12634" width="11.7109375" customWidth="1"/>
    <col min="12635" max="12648" width="7.5703125" customWidth="1"/>
    <col min="12650" max="12650" width="11.7109375" customWidth="1"/>
    <col min="12651" max="12663" width="8.7109375" customWidth="1"/>
    <col min="12665" max="12665" width="9.7109375" customWidth="1"/>
    <col min="12666" max="12672" width="11.7109375" customWidth="1"/>
    <col min="12673" max="12674" width="9.7109375" customWidth="1"/>
    <col min="12676" max="12683" width="13.28515625" customWidth="1"/>
    <col min="12685" max="12692" width="13.28515625" customWidth="1"/>
    <col min="12694" max="12694" width="17.28515625" customWidth="1"/>
    <col min="12695" max="12698" width="21.28515625" customWidth="1"/>
    <col min="12700" max="12706" width="10.7109375" customWidth="1"/>
    <col min="12890" max="12890" width="11.7109375" customWidth="1"/>
    <col min="12891" max="12904" width="7.5703125" customWidth="1"/>
    <col min="12906" max="12906" width="11.7109375" customWidth="1"/>
    <col min="12907" max="12919" width="8.7109375" customWidth="1"/>
    <col min="12921" max="12921" width="9.7109375" customWidth="1"/>
    <col min="12922" max="12928" width="11.7109375" customWidth="1"/>
    <col min="12929" max="12930" width="9.7109375" customWidth="1"/>
    <col min="12932" max="12939" width="13.28515625" customWidth="1"/>
    <col min="12941" max="12948" width="13.28515625" customWidth="1"/>
    <col min="12950" max="12950" width="17.28515625" customWidth="1"/>
    <col min="12951" max="12954" width="21.28515625" customWidth="1"/>
    <col min="12956" max="12962" width="10.7109375" customWidth="1"/>
    <col min="13146" max="13146" width="11.7109375" customWidth="1"/>
    <col min="13147" max="13160" width="7.5703125" customWidth="1"/>
    <col min="13162" max="13162" width="11.7109375" customWidth="1"/>
    <col min="13163" max="13175" width="8.7109375" customWidth="1"/>
    <col min="13177" max="13177" width="9.7109375" customWidth="1"/>
    <col min="13178" max="13184" width="11.7109375" customWidth="1"/>
    <col min="13185" max="13186" width="9.7109375" customWidth="1"/>
    <col min="13188" max="13195" width="13.28515625" customWidth="1"/>
    <col min="13197" max="13204" width="13.28515625" customWidth="1"/>
    <col min="13206" max="13206" width="17.28515625" customWidth="1"/>
    <col min="13207" max="13210" width="21.28515625" customWidth="1"/>
    <col min="13212" max="13218" width="10.7109375" customWidth="1"/>
    <col min="13402" max="13402" width="11.7109375" customWidth="1"/>
    <col min="13403" max="13416" width="7.5703125" customWidth="1"/>
    <col min="13418" max="13418" width="11.7109375" customWidth="1"/>
    <col min="13419" max="13431" width="8.7109375" customWidth="1"/>
    <col min="13433" max="13433" width="9.7109375" customWidth="1"/>
    <col min="13434" max="13440" width="11.7109375" customWidth="1"/>
    <col min="13441" max="13442" width="9.7109375" customWidth="1"/>
    <col min="13444" max="13451" width="13.28515625" customWidth="1"/>
    <col min="13453" max="13460" width="13.28515625" customWidth="1"/>
    <col min="13462" max="13462" width="17.28515625" customWidth="1"/>
    <col min="13463" max="13466" width="21.28515625" customWidth="1"/>
    <col min="13468" max="13474" width="10.7109375" customWidth="1"/>
    <col min="13658" max="13658" width="11.7109375" customWidth="1"/>
    <col min="13659" max="13672" width="7.5703125" customWidth="1"/>
    <col min="13674" max="13674" width="11.7109375" customWidth="1"/>
    <col min="13675" max="13687" width="8.7109375" customWidth="1"/>
    <col min="13689" max="13689" width="9.7109375" customWidth="1"/>
    <col min="13690" max="13696" width="11.7109375" customWidth="1"/>
    <col min="13697" max="13698" width="9.7109375" customWidth="1"/>
    <col min="13700" max="13707" width="13.28515625" customWidth="1"/>
    <col min="13709" max="13716" width="13.28515625" customWidth="1"/>
    <col min="13718" max="13718" width="17.28515625" customWidth="1"/>
    <col min="13719" max="13722" width="21.28515625" customWidth="1"/>
    <col min="13724" max="13730" width="10.7109375" customWidth="1"/>
    <col min="13914" max="13914" width="11.7109375" customWidth="1"/>
    <col min="13915" max="13928" width="7.5703125" customWidth="1"/>
    <col min="13930" max="13930" width="11.7109375" customWidth="1"/>
    <col min="13931" max="13943" width="8.7109375" customWidth="1"/>
    <col min="13945" max="13945" width="9.7109375" customWidth="1"/>
    <col min="13946" max="13952" width="11.7109375" customWidth="1"/>
    <col min="13953" max="13954" width="9.7109375" customWidth="1"/>
    <col min="13956" max="13963" width="13.28515625" customWidth="1"/>
    <col min="13965" max="13972" width="13.28515625" customWidth="1"/>
    <col min="13974" max="13974" width="17.28515625" customWidth="1"/>
    <col min="13975" max="13978" width="21.28515625" customWidth="1"/>
    <col min="13980" max="13986" width="10.7109375" customWidth="1"/>
    <col min="14170" max="14170" width="11.7109375" customWidth="1"/>
    <col min="14171" max="14184" width="7.5703125" customWidth="1"/>
    <col min="14186" max="14186" width="11.7109375" customWidth="1"/>
    <col min="14187" max="14199" width="8.7109375" customWidth="1"/>
    <col min="14201" max="14201" width="9.7109375" customWidth="1"/>
    <col min="14202" max="14208" width="11.7109375" customWidth="1"/>
    <col min="14209" max="14210" width="9.7109375" customWidth="1"/>
    <col min="14212" max="14219" width="13.28515625" customWidth="1"/>
    <col min="14221" max="14228" width="13.28515625" customWidth="1"/>
    <col min="14230" max="14230" width="17.28515625" customWidth="1"/>
    <col min="14231" max="14234" width="21.28515625" customWidth="1"/>
    <col min="14236" max="14242" width="10.7109375" customWidth="1"/>
    <col min="14426" max="14426" width="11.7109375" customWidth="1"/>
    <col min="14427" max="14440" width="7.5703125" customWidth="1"/>
    <col min="14442" max="14442" width="11.7109375" customWidth="1"/>
    <col min="14443" max="14455" width="8.7109375" customWidth="1"/>
    <col min="14457" max="14457" width="9.7109375" customWidth="1"/>
    <col min="14458" max="14464" width="11.7109375" customWidth="1"/>
    <col min="14465" max="14466" width="9.7109375" customWidth="1"/>
    <col min="14468" max="14475" width="13.28515625" customWidth="1"/>
    <col min="14477" max="14484" width="13.28515625" customWidth="1"/>
    <col min="14486" max="14486" width="17.28515625" customWidth="1"/>
    <col min="14487" max="14490" width="21.28515625" customWidth="1"/>
    <col min="14492" max="14498" width="10.7109375" customWidth="1"/>
    <col min="14682" max="14682" width="11.7109375" customWidth="1"/>
    <col min="14683" max="14696" width="7.5703125" customWidth="1"/>
    <col min="14698" max="14698" width="11.7109375" customWidth="1"/>
    <col min="14699" max="14711" width="8.7109375" customWidth="1"/>
    <col min="14713" max="14713" width="9.7109375" customWidth="1"/>
    <col min="14714" max="14720" width="11.7109375" customWidth="1"/>
    <col min="14721" max="14722" width="9.7109375" customWidth="1"/>
    <col min="14724" max="14731" width="13.28515625" customWidth="1"/>
    <col min="14733" max="14740" width="13.28515625" customWidth="1"/>
    <col min="14742" max="14742" width="17.28515625" customWidth="1"/>
    <col min="14743" max="14746" width="21.28515625" customWidth="1"/>
    <col min="14748" max="14754" width="10.7109375" customWidth="1"/>
    <col min="14938" max="14938" width="11.7109375" customWidth="1"/>
    <col min="14939" max="14952" width="7.5703125" customWidth="1"/>
    <col min="14954" max="14954" width="11.7109375" customWidth="1"/>
    <col min="14955" max="14967" width="8.7109375" customWidth="1"/>
    <col min="14969" max="14969" width="9.7109375" customWidth="1"/>
    <col min="14970" max="14976" width="11.7109375" customWidth="1"/>
    <col min="14977" max="14978" width="9.7109375" customWidth="1"/>
    <col min="14980" max="14987" width="13.28515625" customWidth="1"/>
    <col min="14989" max="14996" width="13.28515625" customWidth="1"/>
    <col min="14998" max="14998" width="17.28515625" customWidth="1"/>
    <col min="14999" max="15002" width="21.28515625" customWidth="1"/>
    <col min="15004" max="15010" width="10.7109375" customWidth="1"/>
    <col min="15194" max="15194" width="11.7109375" customWidth="1"/>
    <col min="15195" max="15208" width="7.5703125" customWidth="1"/>
    <col min="15210" max="15210" width="11.7109375" customWidth="1"/>
    <col min="15211" max="15223" width="8.7109375" customWidth="1"/>
    <col min="15225" max="15225" width="9.7109375" customWidth="1"/>
    <col min="15226" max="15232" width="11.7109375" customWidth="1"/>
    <col min="15233" max="15234" width="9.7109375" customWidth="1"/>
    <col min="15236" max="15243" width="13.28515625" customWidth="1"/>
    <col min="15245" max="15252" width="13.28515625" customWidth="1"/>
    <col min="15254" max="15254" width="17.28515625" customWidth="1"/>
    <col min="15255" max="15258" width="21.28515625" customWidth="1"/>
    <col min="15260" max="15266" width="10.7109375" customWidth="1"/>
    <col min="15450" max="15450" width="11.7109375" customWidth="1"/>
    <col min="15451" max="15464" width="7.5703125" customWidth="1"/>
    <col min="15466" max="15466" width="11.7109375" customWidth="1"/>
    <col min="15467" max="15479" width="8.7109375" customWidth="1"/>
    <col min="15481" max="15481" width="9.7109375" customWidth="1"/>
    <col min="15482" max="15488" width="11.7109375" customWidth="1"/>
    <col min="15489" max="15490" width="9.7109375" customWidth="1"/>
    <col min="15492" max="15499" width="13.28515625" customWidth="1"/>
    <col min="15501" max="15508" width="13.28515625" customWidth="1"/>
    <col min="15510" max="15510" width="17.28515625" customWidth="1"/>
    <col min="15511" max="15514" width="21.28515625" customWidth="1"/>
    <col min="15516" max="15522" width="10.7109375" customWidth="1"/>
    <col min="15706" max="15706" width="11.7109375" customWidth="1"/>
    <col min="15707" max="15720" width="7.5703125" customWidth="1"/>
    <col min="15722" max="15722" width="11.7109375" customWidth="1"/>
    <col min="15723" max="15735" width="8.7109375" customWidth="1"/>
    <col min="15737" max="15737" width="9.7109375" customWidth="1"/>
    <col min="15738" max="15744" width="11.7109375" customWidth="1"/>
    <col min="15745" max="15746" width="9.7109375" customWidth="1"/>
    <col min="15748" max="15755" width="13.28515625" customWidth="1"/>
    <col min="15757" max="15764" width="13.28515625" customWidth="1"/>
    <col min="15766" max="15766" width="17.28515625" customWidth="1"/>
    <col min="15767" max="15770" width="21.28515625" customWidth="1"/>
    <col min="15772" max="15778" width="10.7109375" customWidth="1"/>
    <col min="15962" max="15962" width="11.7109375" customWidth="1"/>
    <col min="15963" max="15976" width="7.5703125" customWidth="1"/>
    <col min="15978" max="15978" width="11.7109375" customWidth="1"/>
    <col min="15979" max="15991" width="8.7109375" customWidth="1"/>
    <col min="15993" max="15993" width="9.7109375" customWidth="1"/>
    <col min="15994" max="16000" width="11.7109375" customWidth="1"/>
    <col min="16001" max="16002" width="9.7109375" customWidth="1"/>
    <col min="16004" max="16011" width="13.28515625" customWidth="1"/>
    <col min="16013" max="16020" width="13.28515625" customWidth="1"/>
    <col min="16022" max="16022" width="17.28515625" customWidth="1"/>
    <col min="16023" max="16026" width="21.28515625" customWidth="1"/>
    <col min="16028" max="16034" width="10.7109375" customWidth="1"/>
  </cols>
  <sheetData>
    <row r="1" spans="1:66" s="92" customFormat="1" ht="23.25">
      <c r="A1" s="94" t="s">
        <v>0</v>
      </c>
      <c r="Q1" s="95" t="str">
        <f>A1</f>
        <v>Shafton ATC 1, Chapel Street (Western Site)</v>
      </c>
      <c r="AF1" s="95" t="str">
        <f>A1</f>
        <v>Shafton ATC 1, Chapel Street (Western Site)</v>
      </c>
      <c r="AQ1" s="95" t="str">
        <f>A1</f>
        <v>Shafton ATC 1, Chapel Street (Western Site)</v>
      </c>
      <c r="AZ1" s="95" t="str">
        <f>A1</f>
        <v>Shafton ATC 1, Chapel Street (Western Site)</v>
      </c>
      <c r="BI1" s="95" t="str">
        <f>A1</f>
        <v>Shafton ATC 1, Chapel Street (Western Site)</v>
      </c>
    </row>
    <row r="2" spans="1:66" s="92" customFormat="1"/>
    <row r="3" spans="1:66" s="92" customFormat="1" ht="15.75">
      <c r="A3" s="93" t="s">
        <v>1</v>
      </c>
      <c r="Q3" s="93" t="s">
        <v>1</v>
      </c>
      <c r="AF3" s="93" t="s">
        <v>1</v>
      </c>
      <c r="AQ3" s="93" t="s">
        <v>1</v>
      </c>
      <c r="AZ3" s="93" t="s">
        <v>1</v>
      </c>
      <c r="BI3" s="93" t="s">
        <v>1</v>
      </c>
    </row>
    <row r="6" spans="1:66">
      <c r="B6" s="2" t="s">
        <v>2</v>
      </c>
      <c r="C6" s="3" t="s">
        <v>3</v>
      </c>
      <c r="R6" s="2" t="s">
        <v>2</v>
      </c>
      <c r="S6" s="4" t="str">
        <f>C6</f>
        <v xml:space="preserve">Eastbound </v>
      </c>
      <c r="AF6" s="5"/>
      <c r="AG6" s="2" t="s">
        <v>2</v>
      </c>
      <c r="AH6" s="6" t="str">
        <f>C6</f>
        <v xml:space="preserve">Eastbound </v>
      </c>
      <c r="AI6" s="7"/>
      <c r="AJ6" s="5"/>
      <c r="AK6" s="5"/>
      <c r="AL6" s="5"/>
      <c r="AM6" s="96" t="s">
        <v>4</v>
      </c>
      <c r="AN6" s="5"/>
      <c r="AO6" s="2" t="s">
        <v>5</v>
      </c>
      <c r="AR6" s="2" t="s">
        <v>2</v>
      </c>
      <c r="AS6" s="6" t="str">
        <f>C6</f>
        <v xml:space="preserve">Eastbound </v>
      </c>
      <c r="AT6" s="7"/>
      <c r="AU6" s="5"/>
      <c r="AV6" s="96" t="s">
        <v>6</v>
      </c>
      <c r="AW6" s="5"/>
      <c r="AX6" s="2" t="s">
        <v>5</v>
      </c>
      <c r="BA6" s="2" t="s">
        <v>2</v>
      </c>
      <c r="BB6" s="6" t="str">
        <f>C6</f>
        <v xml:space="preserve">Eastbound </v>
      </c>
      <c r="BC6" s="7"/>
      <c r="BD6" s="5"/>
      <c r="BE6" s="96" t="s">
        <v>7</v>
      </c>
      <c r="BF6" s="5"/>
      <c r="BG6" s="2" t="s">
        <v>5</v>
      </c>
      <c r="BI6" s="2" t="s">
        <v>2</v>
      </c>
      <c r="BJ6" s="6" t="str">
        <f>C6</f>
        <v xml:space="preserve">Eastbound </v>
      </c>
      <c r="BM6" s="96" t="s">
        <v>8</v>
      </c>
      <c r="BN6" s="2" t="s">
        <v>5</v>
      </c>
    </row>
    <row r="7" spans="1:66">
      <c r="AF7" s="9"/>
      <c r="AG7" s="7"/>
      <c r="AH7" s="7"/>
      <c r="AI7" s="7"/>
      <c r="AJ7" s="5"/>
      <c r="AK7" s="5"/>
      <c r="AL7" s="5"/>
      <c r="AM7" s="5"/>
      <c r="AN7" s="5"/>
      <c r="AO7" s="5"/>
      <c r="AQ7" s="9"/>
      <c r="AR7" s="7"/>
      <c r="AS7" s="7"/>
      <c r="AT7" s="7"/>
      <c r="AU7" s="5"/>
      <c r="AV7" s="5"/>
      <c r="AW7" s="5"/>
      <c r="AX7" s="5"/>
      <c r="BI7" s="2"/>
      <c r="BJ7" s="6"/>
      <c r="BM7" s="8"/>
      <c r="BN7" s="2"/>
    </row>
    <row r="8" spans="1:66">
      <c r="A8" s="103" t="s">
        <v>9</v>
      </c>
      <c r="B8" s="115" t="s">
        <v>10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7"/>
      <c r="Q8" s="10" t="str">
        <f>A8</f>
        <v>07/02/2025</v>
      </c>
      <c r="R8" s="115" t="s">
        <v>11</v>
      </c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7"/>
      <c r="AF8" s="5"/>
      <c r="AG8" s="11" t="str">
        <f>A8</f>
        <v>07/02/2025</v>
      </c>
      <c r="AH8" s="11">
        <f t="shared" ref="AH8:AM8" si="0">AG8+1</f>
        <v>45696</v>
      </c>
      <c r="AI8" s="11">
        <f t="shared" si="0"/>
        <v>45697</v>
      </c>
      <c r="AJ8" s="11">
        <f t="shared" si="0"/>
        <v>45698</v>
      </c>
      <c r="AK8" s="11">
        <f t="shared" si="0"/>
        <v>45699</v>
      </c>
      <c r="AL8" s="11">
        <f t="shared" si="0"/>
        <v>45700</v>
      </c>
      <c r="AM8" s="98">
        <f t="shared" si="0"/>
        <v>45701</v>
      </c>
      <c r="AN8" s="101" t="s">
        <v>12</v>
      </c>
      <c r="AQ8" s="5"/>
      <c r="AR8" s="11" t="str">
        <f>A8</f>
        <v>07/02/2025</v>
      </c>
      <c r="AS8" s="11">
        <f t="shared" ref="AS8:AX8" si="1">AR8+1</f>
        <v>45696</v>
      </c>
      <c r="AT8" s="11">
        <f t="shared" si="1"/>
        <v>45697</v>
      </c>
      <c r="AU8" s="11">
        <f t="shared" si="1"/>
        <v>45698</v>
      </c>
      <c r="AV8" s="11">
        <f t="shared" si="1"/>
        <v>45699</v>
      </c>
      <c r="AW8" s="11">
        <f t="shared" si="1"/>
        <v>45700</v>
      </c>
      <c r="AX8" s="11">
        <f t="shared" si="1"/>
        <v>45701</v>
      </c>
      <c r="AZ8" s="5"/>
      <c r="BA8" s="11" t="str">
        <f>A8</f>
        <v>07/02/2025</v>
      </c>
      <c r="BB8" s="11">
        <f t="shared" ref="BB8:BG8" si="2">BA8+1</f>
        <v>45696</v>
      </c>
      <c r="BC8" s="11">
        <f t="shared" si="2"/>
        <v>45697</v>
      </c>
      <c r="BD8" s="11">
        <f t="shared" si="2"/>
        <v>45698</v>
      </c>
      <c r="BE8" s="11">
        <f t="shared" si="2"/>
        <v>45699</v>
      </c>
      <c r="BF8" s="11">
        <f t="shared" si="2"/>
        <v>45700</v>
      </c>
      <c r="BG8" s="11">
        <f t="shared" si="2"/>
        <v>45701</v>
      </c>
      <c r="BI8" s="12" t="s">
        <v>13</v>
      </c>
      <c r="BJ8" s="13" t="s">
        <v>14</v>
      </c>
      <c r="BK8" s="104" t="s">
        <v>15</v>
      </c>
      <c r="BL8" s="14" t="s">
        <v>16</v>
      </c>
      <c r="BM8" s="15" t="s">
        <v>17</v>
      </c>
      <c r="BN8" s="16" t="s">
        <v>18</v>
      </c>
    </row>
    <row r="9" spans="1:66">
      <c r="A9" s="17" t="s">
        <v>19</v>
      </c>
      <c r="B9" s="17">
        <v>1</v>
      </c>
      <c r="C9" s="17">
        <v>2</v>
      </c>
      <c r="D9" s="17">
        <v>3</v>
      </c>
      <c r="E9" s="17">
        <v>4</v>
      </c>
      <c r="F9" s="17">
        <v>5</v>
      </c>
      <c r="G9" s="17">
        <v>6</v>
      </c>
      <c r="H9" s="17">
        <v>7</v>
      </c>
      <c r="I9" s="17">
        <v>8</v>
      </c>
      <c r="J9" s="17">
        <v>9</v>
      </c>
      <c r="K9" s="17">
        <v>10</v>
      </c>
      <c r="L9" s="17">
        <v>11</v>
      </c>
      <c r="M9" s="17">
        <v>12</v>
      </c>
      <c r="N9" s="17">
        <v>13</v>
      </c>
      <c r="O9" s="18" t="s">
        <v>18</v>
      </c>
      <c r="Q9" s="17" t="s">
        <v>19</v>
      </c>
      <c r="R9" s="19" t="s">
        <v>20</v>
      </c>
      <c r="S9" s="19" t="s">
        <v>21</v>
      </c>
      <c r="T9" s="19" t="s">
        <v>22</v>
      </c>
      <c r="U9" s="19" t="s">
        <v>23</v>
      </c>
      <c r="V9" s="19" t="s">
        <v>24</v>
      </c>
      <c r="W9" s="19" t="s">
        <v>25</v>
      </c>
      <c r="X9" s="19" t="s">
        <v>26</v>
      </c>
      <c r="Y9" s="19" t="s">
        <v>27</v>
      </c>
      <c r="Z9" s="19" t="s">
        <v>28</v>
      </c>
      <c r="AA9" s="19" t="s">
        <v>29</v>
      </c>
      <c r="AB9" s="19" t="s">
        <v>30</v>
      </c>
      <c r="AC9" s="19" t="s">
        <v>31</v>
      </c>
      <c r="AD9" s="18" t="s">
        <v>18</v>
      </c>
      <c r="AF9" s="17" t="s">
        <v>19</v>
      </c>
      <c r="AG9" s="20" t="str">
        <f>TEXT(AG8,"dddd")</f>
        <v>Friday</v>
      </c>
      <c r="AH9" s="20" t="str">
        <f t="shared" ref="AH9:AM9" si="3">TEXT(AH8,"dddd")</f>
        <v>Saturday</v>
      </c>
      <c r="AI9" s="20" t="str">
        <f t="shared" si="3"/>
        <v>Sunday</v>
      </c>
      <c r="AJ9" s="20" t="str">
        <f t="shared" si="3"/>
        <v>Monday</v>
      </c>
      <c r="AK9" s="20" t="str">
        <f t="shared" si="3"/>
        <v>Tuesday</v>
      </c>
      <c r="AL9" s="20" t="str">
        <f t="shared" si="3"/>
        <v>Wednesday</v>
      </c>
      <c r="AM9" s="99" t="str">
        <f t="shared" si="3"/>
        <v>Thursday</v>
      </c>
      <c r="AN9" s="102" t="s">
        <v>32</v>
      </c>
      <c r="AO9" s="21" t="s">
        <v>32</v>
      </c>
      <c r="AQ9" s="17" t="s">
        <v>19</v>
      </c>
      <c r="AR9" s="20" t="str">
        <f t="shared" ref="AR9:AX9" si="4">TEXT(AR8,"dddd")</f>
        <v>Friday</v>
      </c>
      <c r="AS9" s="20" t="str">
        <f t="shared" si="4"/>
        <v>Saturday</v>
      </c>
      <c r="AT9" s="20" t="str">
        <f t="shared" si="4"/>
        <v>Sunday</v>
      </c>
      <c r="AU9" s="20" t="str">
        <f t="shared" si="4"/>
        <v>Monday</v>
      </c>
      <c r="AV9" s="20" t="str">
        <f t="shared" si="4"/>
        <v>Tuesday</v>
      </c>
      <c r="AW9" s="20" t="str">
        <f t="shared" si="4"/>
        <v>Wednesday</v>
      </c>
      <c r="AX9" s="20" t="str">
        <f t="shared" si="4"/>
        <v>Thursday</v>
      </c>
      <c r="AZ9" s="17" t="s">
        <v>33</v>
      </c>
      <c r="BA9" s="20" t="str">
        <f t="shared" ref="BA9:BG9" si="5">TEXT(BA8,"dddd")</f>
        <v>Friday</v>
      </c>
      <c r="BB9" s="20" t="str">
        <f t="shared" si="5"/>
        <v>Saturday</v>
      </c>
      <c r="BC9" s="20" t="str">
        <f t="shared" si="5"/>
        <v>Sunday</v>
      </c>
      <c r="BD9" s="20" t="str">
        <f t="shared" si="5"/>
        <v>Monday</v>
      </c>
      <c r="BE9" s="20" t="str">
        <f t="shared" si="5"/>
        <v>Tuesday</v>
      </c>
      <c r="BF9" s="20" t="str">
        <f t="shared" si="5"/>
        <v>Wednesday</v>
      </c>
      <c r="BG9" s="20" t="str">
        <f t="shared" si="5"/>
        <v>Thursday</v>
      </c>
      <c r="BI9" s="22" t="s">
        <v>34</v>
      </c>
      <c r="BJ9" s="23" t="s">
        <v>35</v>
      </c>
      <c r="BK9" s="105" t="s">
        <v>36</v>
      </c>
      <c r="BL9" s="24" t="s">
        <v>37</v>
      </c>
      <c r="BM9" s="25" t="s">
        <v>38</v>
      </c>
      <c r="BN9" s="26" t="s">
        <v>39</v>
      </c>
    </row>
    <row r="10" spans="1:66">
      <c r="A10" s="17">
        <v>1</v>
      </c>
      <c r="B10" s="27">
        <v>2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18">
        <f>SUM(B10:N10)</f>
        <v>2</v>
      </c>
      <c r="Q10" s="17">
        <v>1</v>
      </c>
      <c r="R10" s="27">
        <v>0</v>
      </c>
      <c r="S10" s="27">
        <v>1</v>
      </c>
      <c r="T10" s="27">
        <v>1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18">
        <f>SUM(R10:AC10)</f>
        <v>2</v>
      </c>
      <c r="AF10" s="17">
        <v>1</v>
      </c>
      <c r="AG10" s="28">
        <f>O10</f>
        <v>2</v>
      </c>
      <c r="AH10" s="29">
        <f>O80</f>
        <v>1</v>
      </c>
      <c r="AI10" s="29">
        <f>O150</f>
        <v>5</v>
      </c>
      <c r="AJ10" s="17">
        <f>O220</f>
        <v>1</v>
      </c>
      <c r="AK10" s="17">
        <f>O290</f>
        <v>2</v>
      </c>
      <c r="AL10" s="17">
        <f>O360</f>
        <v>5</v>
      </c>
      <c r="AM10" s="17">
        <f>O430</f>
        <v>4</v>
      </c>
      <c r="AN10" s="100">
        <f t="shared" ref="AN10:AN33" si="6">(AG10+AJ10+AK10+AL10+AM10)/5</f>
        <v>2.8</v>
      </c>
      <c r="AO10" s="30">
        <f t="shared" ref="AO10:AO33" si="7">SUM(AG10:AM10)/7</f>
        <v>2.8571428571428572</v>
      </c>
      <c r="AQ10" s="17">
        <v>1</v>
      </c>
      <c r="AR10" s="97">
        <v>13.199999809265137</v>
      </c>
      <c r="AS10" s="97">
        <v>19.200000762939453</v>
      </c>
      <c r="AT10" s="97">
        <v>18.299999237060547</v>
      </c>
      <c r="AU10" s="97">
        <v>21.899999618530273</v>
      </c>
      <c r="AV10" s="97">
        <v>24.100000381469727</v>
      </c>
      <c r="AW10" s="97">
        <v>21.399999618530273</v>
      </c>
      <c r="AX10" s="97">
        <v>15.600000381469727</v>
      </c>
      <c r="AY10" s="1" t="s">
        <v>40</v>
      </c>
      <c r="AZ10" s="31" t="s">
        <v>41</v>
      </c>
      <c r="BA10" s="32">
        <f>SUM(R38:V38)</f>
        <v>374</v>
      </c>
      <c r="BB10" s="32">
        <f>SUM(R108:V108)</f>
        <v>339</v>
      </c>
      <c r="BC10" s="32">
        <f>SUM(R178:V178)</f>
        <v>283</v>
      </c>
      <c r="BD10" s="32">
        <f>SUM(R248:V248)</f>
        <v>367</v>
      </c>
      <c r="BE10" s="32">
        <f>SUM(R318:V318)</f>
        <v>378</v>
      </c>
      <c r="BF10" s="32">
        <f>SUM(R388:V388)</f>
        <v>329</v>
      </c>
      <c r="BG10" s="32">
        <f>SUM(R458:V458)</f>
        <v>373</v>
      </c>
      <c r="BI10" s="33" t="str">
        <f>A8</f>
        <v>07/02/2025</v>
      </c>
      <c r="BJ10" s="34"/>
      <c r="BK10" s="106"/>
      <c r="BL10" s="35"/>
      <c r="BM10" s="36"/>
      <c r="BN10" s="37"/>
    </row>
    <row r="11" spans="1:66">
      <c r="A11" s="17">
        <v>2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18">
        <f t="shared" ref="O11:O33" si="8">SUM(B11:N11)</f>
        <v>0</v>
      </c>
      <c r="Q11" s="17">
        <v>2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18">
        <f t="shared" ref="AD11:AD33" si="9">SUM(R11:AC11)</f>
        <v>0</v>
      </c>
      <c r="AF11" s="38">
        <v>2</v>
      </c>
      <c r="AG11" s="28">
        <f t="shared" ref="AG11:AG33" si="10">O11</f>
        <v>0</v>
      </c>
      <c r="AH11" s="29">
        <f t="shared" ref="AH11:AH33" si="11">O81</f>
        <v>5</v>
      </c>
      <c r="AI11" s="29">
        <f t="shared" ref="AI11:AI33" si="12">O151</f>
        <v>3</v>
      </c>
      <c r="AJ11" s="17">
        <f t="shared" ref="AJ11:AJ33" si="13">O221</f>
        <v>0</v>
      </c>
      <c r="AK11" s="17">
        <f t="shared" ref="AK11:AK33" si="14">O291</f>
        <v>0</v>
      </c>
      <c r="AL11" s="17">
        <f t="shared" ref="AL11:AL33" si="15">O361</f>
        <v>1</v>
      </c>
      <c r="AM11" s="17">
        <f t="shared" ref="AM11:AM33" si="16">O431</f>
        <v>1</v>
      </c>
      <c r="AN11" s="30">
        <f t="shared" si="6"/>
        <v>0.4</v>
      </c>
      <c r="AO11" s="30">
        <f t="shared" si="7"/>
        <v>1.4285714285714286</v>
      </c>
      <c r="AQ11" s="38">
        <v>2</v>
      </c>
      <c r="AR11" s="97" t="s">
        <v>40</v>
      </c>
      <c r="AS11" s="97">
        <v>23.5</v>
      </c>
      <c r="AT11" s="97">
        <v>19.100000381469727</v>
      </c>
      <c r="AU11" s="97" t="s">
        <v>40</v>
      </c>
      <c r="AV11" s="97" t="s">
        <v>40</v>
      </c>
      <c r="AW11" s="97">
        <v>21.200000762939453</v>
      </c>
      <c r="AX11" s="97">
        <v>23.899999618530273</v>
      </c>
      <c r="AY11" s="1" t="s">
        <v>40</v>
      </c>
      <c r="AZ11" s="39" t="s">
        <v>42</v>
      </c>
      <c r="BA11" s="40">
        <f>SUM(W38:X38)</f>
        <v>5</v>
      </c>
      <c r="BB11" s="40">
        <f>SUM(W108:X108)</f>
        <v>4</v>
      </c>
      <c r="BC11" s="40">
        <f>SUM(W178:X178)</f>
        <v>2</v>
      </c>
      <c r="BD11" s="40">
        <f>SUM(W248:X248)</f>
        <v>3</v>
      </c>
      <c r="BE11" s="40">
        <f>SUM(W318:X318)</f>
        <v>4</v>
      </c>
      <c r="BF11" s="40">
        <f>SUM(W388:X388)</f>
        <v>2</v>
      </c>
      <c r="BG11" s="40">
        <f>SUM(W458:X458)</f>
        <v>1</v>
      </c>
      <c r="BI11" s="41" t="s">
        <v>43</v>
      </c>
      <c r="BJ11" s="42">
        <f t="shared" ref="BJ11:BK13" si="17">SUM(B35)</f>
        <v>280</v>
      </c>
      <c r="BK11" s="107">
        <f t="shared" si="17"/>
        <v>33</v>
      </c>
      <c r="BL11" s="66">
        <f>SUM(D35,F35:H35,M35)</f>
        <v>2</v>
      </c>
      <c r="BM11" s="43">
        <f>SUM(E35,I35:L35,N35)</f>
        <v>0</v>
      </c>
      <c r="BN11" s="44">
        <f>SUM(BJ11:BM11)</f>
        <v>315</v>
      </c>
    </row>
    <row r="12" spans="1:66">
      <c r="A12" s="17">
        <v>3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18">
        <f t="shared" si="8"/>
        <v>0</v>
      </c>
      <c r="Q12" s="17">
        <v>3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18">
        <f t="shared" si="9"/>
        <v>0</v>
      </c>
      <c r="AF12" s="17">
        <v>3</v>
      </c>
      <c r="AG12" s="28">
        <f t="shared" si="10"/>
        <v>0</v>
      </c>
      <c r="AH12" s="29">
        <f t="shared" si="11"/>
        <v>0</v>
      </c>
      <c r="AI12" s="29">
        <f t="shared" si="12"/>
        <v>3</v>
      </c>
      <c r="AJ12" s="17">
        <f t="shared" si="13"/>
        <v>2</v>
      </c>
      <c r="AK12" s="17">
        <f t="shared" si="14"/>
        <v>2</v>
      </c>
      <c r="AL12" s="17">
        <f t="shared" si="15"/>
        <v>4</v>
      </c>
      <c r="AM12" s="17">
        <f t="shared" si="16"/>
        <v>1</v>
      </c>
      <c r="AN12" s="30">
        <f t="shared" si="6"/>
        <v>1.8</v>
      </c>
      <c r="AO12" s="30">
        <f t="shared" si="7"/>
        <v>1.7142857142857142</v>
      </c>
      <c r="AQ12" s="17">
        <v>3</v>
      </c>
      <c r="AR12" s="97" t="s">
        <v>40</v>
      </c>
      <c r="AS12" s="97" t="s">
        <v>40</v>
      </c>
      <c r="AT12" s="97">
        <v>18.600000381469727</v>
      </c>
      <c r="AU12" s="97">
        <v>23.899999618530273</v>
      </c>
      <c r="AV12" s="97">
        <v>15.600000381469727</v>
      </c>
      <c r="AW12" s="97">
        <v>19.700000762939453</v>
      </c>
      <c r="AX12" s="97">
        <v>19.799999237060547</v>
      </c>
      <c r="AY12" s="1" t="s">
        <v>40</v>
      </c>
      <c r="AZ12" s="45" t="s">
        <v>44</v>
      </c>
      <c r="BA12" s="46">
        <f>SUM(Y38:Z38)</f>
        <v>0</v>
      </c>
      <c r="BB12" s="46">
        <f>SUM(Y108:Z108)</f>
        <v>0</v>
      </c>
      <c r="BC12" s="46">
        <f>SUM(Y178:Z178)</f>
        <v>0</v>
      </c>
      <c r="BD12" s="46">
        <f>SUM(Y248:Z248)</f>
        <v>0</v>
      </c>
      <c r="BE12" s="46">
        <f>SUM(Y318:Z318)</f>
        <v>0</v>
      </c>
      <c r="BF12" s="46">
        <f>SUM(Y388:Z388)</f>
        <v>0</v>
      </c>
      <c r="BG12" s="46">
        <f>SUM(Y458:Z458)</f>
        <v>0</v>
      </c>
      <c r="BI12" s="47" t="s">
        <v>45</v>
      </c>
      <c r="BJ12" s="48">
        <f t="shared" si="17"/>
        <v>319</v>
      </c>
      <c r="BK12" s="108">
        <f t="shared" si="17"/>
        <v>38</v>
      </c>
      <c r="BL12" s="87">
        <f>SUM(D36,F36:H36,M36)</f>
        <v>2</v>
      </c>
      <c r="BM12" s="50">
        <f>SUM(E36,I36:L36,N36)</f>
        <v>0</v>
      </c>
      <c r="BN12" s="44">
        <f>SUM(BJ12:BM12)</f>
        <v>359</v>
      </c>
    </row>
    <row r="13" spans="1:66">
      <c r="A13" s="17">
        <v>4</v>
      </c>
      <c r="B13" s="27">
        <v>3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18">
        <f t="shared" si="8"/>
        <v>3</v>
      </c>
      <c r="Q13" s="17">
        <v>4</v>
      </c>
      <c r="R13" s="27">
        <v>0</v>
      </c>
      <c r="S13" s="27">
        <v>0</v>
      </c>
      <c r="T13" s="27">
        <v>0</v>
      </c>
      <c r="U13" s="27">
        <v>1</v>
      </c>
      <c r="V13" s="27">
        <v>1</v>
      </c>
      <c r="W13" s="27">
        <v>1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18">
        <f t="shared" si="9"/>
        <v>3</v>
      </c>
      <c r="AF13" s="17">
        <v>4</v>
      </c>
      <c r="AG13" s="28">
        <f t="shared" si="10"/>
        <v>3</v>
      </c>
      <c r="AH13" s="29">
        <f t="shared" si="11"/>
        <v>0</v>
      </c>
      <c r="AI13" s="29">
        <f t="shared" si="12"/>
        <v>2</v>
      </c>
      <c r="AJ13" s="17">
        <f t="shared" si="13"/>
        <v>1</v>
      </c>
      <c r="AK13" s="17">
        <f t="shared" si="14"/>
        <v>2</v>
      </c>
      <c r="AL13" s="17">
        <f t="shared" si="15"/>
        <v>2</v>
      </c>
      <c r="AM13" s="17">
        <f t="shared" si="16"/>
        <v>3</v>
      </c>
      <c r="AN13" s="30">
        <f t="shared" si="6"/>
        <v>2.2000000000000002</v>
      </c>
      <c r="AO13" s="30">
        <f t="shared" si="7"/>
        <v>1.8571428571428572</v>
      </c>
      <c r="AQ13" s="17">
        <v>4</v>
      </c>
      <c r="AR13" s="97">
        <v>28.399999618530273</v>
      </c>
      <c r="AS13" s="97" t="s">
        <v>40</v>
      </c>
      <c r="AT13" s="97">
        <v>20.100000381469727</v>
      </c>
      <c r="AU13" s="97">
        <v>26.5</v>
      </c>
      <c r="AV13" s="97">
        <v>22.5</v>
      </c>
      <c r="AW13" s="97">
        <v>25.200000762939453</v>
      </c>
      <c r="AX13" s="97">
        <v>28.700000762939453</v>
      </c>
      <c r="AY13" s="1" t="s">
        <v>40</v>
      </c>
      <c r="AZ13" s="51" t="s">
        <v>46</v>
      </c>
      <c r="BA13" s="52">
        <f>SUM(AA38:AC38)</f>
        <v>2</v>
      </c>
      <c r="BB13" s="52">
        <f>SUM(AA108:AC108)</f>
        <v>0</v>
      </c>
      <c r="BC13" s="52">
        <f>SUM(AA178:AC178)</f>
        <v>0</v>
      </c>
      <c r="BD13" s="52">
        <f>SUM(AA248:AC248)</f>
        <v>0</v>
      </c>
      <c r="BE13" s="52">
        <f>SUM(AA318:AC318)</f>
        <v>0</v>
      </c>
      <c r="BF13" s="52">
        <f>SUM(AA388:AC388)</f>
        <v>0</v>
      </c>
      <c r="BG13" s="52">
        <f>SUM(AA458:AC458)</f>
        <v>0</v>
      </c>
      <c r="BI13" s="53" t="s">
        <v>47</v>
      </c>
      <c r="BJ13" s="54">
        <f t="shared" si="17"/>
        <v>333</v>
      </c>
      <c r="BK13" s="109">
        <f t="shared" si="17"/>
        <v>39</v>
      </c>
      <c r="BL13" s="90">
        <f>SUM(D37,F37:H37,M37)</f>
        <v>2</v>
      </c>
      <c r="BM13" s="56">
        <f>SUM(E37,I37:L37,N37)</f>
        <v>0</v>
      </c>
      <c r="BN13" s="44">
        <f>SUM(BJ13:BM13)</f>
        <v>374</v>
      </c>
    </row>
    <row r="14" spans="1:66">
      <c r="A14" s="17">
        <v>5</v>
      </c>
      <c r="B14" s="27">
        <v>2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18">
        <f t="shared" si="8"/>
        <v>2</v>
      </c>
      <c r="Q14" s="17">
        <v>5</v>
      </c>
      <c r="R14" s="27">
        <v>0</v>
      </c>
      <c r="S14" s="27">
        <v>1</v>
      </c>
      <c r="T14" s="27">
        <v>0</v>
      </c>
      <c r="U14" s="27">
        <v>0</v>
      </c>
      <c r="V14" s="27">
        <v>1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18">
        <f t="shared" si="9"/>
        <v>2</v>
      </c>
      <c r="AF14" s="17">
        <v>5</v>
      </c>
      <c r="AG14" s="28">
        <f t="shared" si="10"/>
        <v>2</v>
      </c>
      <c r="AH14" s="29">
        <f t="shared" si="11"/>
        <v>0</v>
      </c>
      <c r="AI14" s="29">
        <f t="shared" si="12"/>
        <v>1</v>
      </c>
      <c r="AJ14" s="17">
        <f t="shared" si="13"/>
        <v>1</v>
      </c>
      <c r="AK14" s="17">
        <f t="shared" si="14"/>
        <v>2</v>
      </c>
      <c r="AL14" s="17">
        <f t="shared" si="15"/>
        <v>0</v>
      </c>
      <c r="AM14" s="17">
        <f t="shared" si="16"/>
        <v>1</v>
      </c>
      <c r="AN14" s="30">
        <f t="shared" si="6"/>
        <v>1.2</v>
      </c>
      <c r="AO14" s="30">
        <f t="shared" si="7"/>
        <v>1</v>
      </c>
      <c r="AQ14" s="17">
        <v>5</v>
      </c>
      <c r="AR14" s="97">
        <v>19.600000381469727</v>
      </c>
      <c r="AS14" s="97" t="s">
        <v>40</v>
      </c>
      <c r="AT14" s="97">
        <v>19.399999618530273</v>
      </c>
      <c r="AU14" s="97">
        <v>15.300000190734863</v>
      </c>
      <c r="AV14" s="97">
        <v>35.799999237060547</v>
      </c>
      <c r="AW14" s="97" t="s">
        <v>40</v>
      </c>
      <c r="AX14" s="97">
        <v>15.899999618530273</v>
      </c>
      <c r="AY14" s="1" t="s">
        <v>40</v>
      </c>
      <c r="BI14" s="57" t="s">
        <v>48</v>
      </c>
      <c r="BJ14" s="58">
        <f>SUM(B38)</f>
        <v>340</v>
      </c>
      <c r="BK14" s="110">
        <f>SUM(C38)</f>
        <v>39</v>
      </c>
      <c r="BL14" s="59">
        <f>SUM(D38,F38:H38,M38)</f>
        <v>2</v>
      </c>
      <c r="BM14" s="60">
        <f>-SUM(E38,I38:L38,N38)</f>
        <v>0</v>
      </c>
      <c r="BN14" s="44">
        <f>SUM(BJ14:BM14)</f>
        <v>381</v>
      </c>
    </row>
    <row r="15" spans="1:66">
      <c r="A15" s="17">
        <v>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18">
        <f t="shared" si="8"/>
        <v>0</v>
      </c>
      <c r="Q15" s="17">
        <v>6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18">
        <f t="shared" si="9"/>
        <v>0</v>
      </c>
      <c r="AF15" s="17">
        <v>6</v>
      </c>
      <c r="AG15" s="28">
        <f t="shared" si="10"/>
        <v>0</v>
      </c>
      <c r="AH15" s="29">
        <f t="shared" si="11"/>
        <v>1</v>
      </c>
      <c r="AI15" s="29">
        <f t="shared" si="12"/>
        <v>0</v>
      </c>
      <c r="AJ15" s="17">
        <f t="shared" si="13"/>
        <v>1</v>
      </c>
      <c r="AK15" s="17">
        <f t="shared" si="14"/>
        <v>1</v>
      </c>
      <c r="AL15" s="17">
        <f t="shared" si="15"/>
        <v>1</v>
      </c>
      <c r="AM15" s="17">
        <f t="shared" si="16"/>
        <v>0</v>
      </c>
      <c r="AN15" s="30">
        <f t="shared" si="6"/>
        <v>0.6</v>
      </c>
      <c r="AO15" s="30">
        <f t="shared" si="7"/>
        <v>0.5714285714285714</v>
      </c>
      <c r="AQ15" s="17">
        <v>6</v>
      </c>
      <c r="AR15" s="97" t="s">
        <v>40</v>
      </c>
      <c r="AS15" s="97">
        <v>26.100000381469727</v>
      </c>
      <c r="AT15" s="97" t="s">
        <v>40</v>
      </c>
      <c r="AU15" s="97">
        <v>15.699999809265137</v>
      </c>
      <c r="AV15" s="97">
        <v>32.599998474121094</v>
      </c>
      <c r="AW15" s="97">
        <v>19.600000381469727</v>
      </c>
      <c r="AX15" s="97" t="s">
        <v>40</v>
      </c>
      <c r="AY15" s="1" t="s">
        <v>40</v>
      </c>
      <c r="AZ15" s="44" t="s">
        <v>18</v>
      </c>
      <c r="BA15" s="61">
        <f>SUM(BA10:BA13)</f>
        <v>381</v>
      </c>
      <c r="BB15" s="61">
        <f t="shared" ref="BB15:BG15" si="18">SUM(BB10:BB13)</f>
        <v>343</v>
      </c>
      <c r="BC15" s="61">
        <f t="shared" si="18"/>
        <v>285</v>
      </c>
      <c r="BD15" s="61">
        <f t="shared" si="18"/>
        <v>370</v>
      </c>
      <c r="BE15" s="61">
        <f t="shared" si="18"/>
        <v>382</v>
      </c>
      <c r="BF15" s="61">
        <f t="shared" si="18"/>
        <v>331</v>
      </c>
      <c r="BG15" s="61">
        <f t="shared" si="18"/>
        <v>374</v>
      </c>
      <c r="BI15" s="10">
        <f>BI10+1</f>
        <v>45696</v>
      </c>
      <c r="BJ15" s="62"/>
      <c r="BK15" s="111"/>
      <c r="BL15" s="63"/>
      <c r="BM15" s="64"/>
      <c r="BN15" s="37"/>
    </row>
    <row r="16" spans="1:66">
      <c r="A16" s="17">
        <v>7</v>
      </c>
      <c r="B16" s="27">
        <v>2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18">
        <f t="shared" si="8"/>
        <v>2</v>
      </c>
      <c r="Q16" s="17">
        <v>7</v>
      </c>
      <c r="R16" s="27">
        <v>0</v>
      </c>
      <c r="S16" s="27">
        <v>0</v>
      </c>
      <c r="T16" s="27">
        <v>1</v>
      </c>
      <c r="U16" s="27">
        <v>1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18">
        <f t="shared" si="9"/>
        <v>2</v>
      </c>
      <c r="AF16" s="17">
        <v>7</v>
      </c>
      <c r="AG16" s="28">
        <f t="shared" si="10"/>
        <v>2</v>
      </c>
      <c r="AH16" s="29">
        <f t="shared" si="11"/>
        <v>3</v>
      </c>
      <c r="AI16" s="29">
        <f t="shared" si="12"/>
        <v>2</v>
      </c>
      <c r="AJ16" s="17">
        <f t="shared" si="13"/>
        <v>0</v>
      </c>
      <c r="AK16" s="17">
        <f t="shared" si="14"/>
        <v>3</v>
      </c>
      <c r="AL16" s="17">
        <f t="shared" si="15"/>
        <v>2</v>
      </c>
      <c r="AM16" s="17">
        <f t="shared" si="16"/>
        <v>4</v>
      </c>
      <c r="AN16" s="30">
        <f t="shared" si="6"/>
        <v>2.2000000000000002</v>
      </c>
      <c r="AO16" s="30">
        <f t="shared" si="7"/>
        <v>2.2857142857142856</v>
      </c>
      <c r="AQ16" s="17">
        <v>7</v>
      </c>
      <c r="AR16" s="97">
        <v>20.899999618530273</v>
      </c>
      <c r="AS16" s="97">
        <v>20.200000762939453</v>
      </c>
      <c r="AT16" s="97">
        <v>18.399999618530273</v>
      </c>
      <c r="AU16" s="97" t="s">
        <v>40</v>
      </c>
      <c r="AV16" s="97">
        <v>23.299999237060547</v>
      </c>
      <c r="AW16" s="97">
        <v>21.700000762939453</v>
      </c>
      <c r="AX16" s="97">
        <v>18.899999618530273</v>
      </c>
      <c r="AY16" s="1" t="s">
        <v>40</v>
      </c>
      <c r="BI16" s="41" t="s">
        <v>43</v>
      </c>
      <c r="BJ16" s="65">
        <f t="shared" ref="BJ16:BK19" si="19">SUM(B105)</f>
        <v>258</v>
      </c>
      <c r="BK16" s="112">
        <f t="shared" si="19"/>
        <v>23</v>
      </c>
      <c r="BL16" s="66">
        <f>SUM(D105,F105:H105,M105)</f>
        <v>0</v>
      </c>
      <c r="BM16" s="67">
        <f>SUM(E105,I105:L105,N105)</f>
        <v>0</v>
      </c>
      <c r="BN16" s="44">
        <f>SUM(BJ16:BM16)</f>
        <v>281</v>
      </c>
    </row>
    <row r="17" spans="1:66">
      <c r="A17" s="17">
        <v>8</v>
      </c>
      <c r="B17" s="27">
        <v>6</v>
      </c>
      <c r="C17" s="27">
        <v>1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</v>
      </c>
      <c r="N17" s="27">
        <v>0</v>
      </c>
      <c r="O17" s="18">
        <f t="shared" si="8"/>
        <v>8</v>
      </c>
      <c r="Q17" s="17">
        <v>8</v>
      </c>
      <c r="R17" s="27">
        <v>0</v>
      </c>
      <c r="S17" s="27">
        <v>2</v>
      </c>
      <c r="T17" s="27">
        <v>3</v>
      </c>
      <c r="U17" s="27">
        <v>0</v>
      </c>
      <c r="V17" s="27">
        <v>2</v>
      </c>
      <c r="W17" s="27">
        <v>1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18">
        <f t="shared" si="9"/>
        <v>8</v>
      </c>
      <c r="AF17" s="17">
        <v>8</v>
      </c>
      <c r="AG17" s="28">
        <f t="shared" si="10"/>
        <v>8</v>
      </c>
      <c r="AH17" s="29">
        <f t="shared" si="11"/>
        <v>4</v>
      </c>
      <c r="AI17" s="29">
        <f t="shared" si="12"/>
        <v>1</v>
      </c>
      <c r="AJ17" s="17">
        <f t="shared" si="13"/>
        <v>9</v>
      </c>
      <c r="AK17" s="17">
        <f t="shared" si="14"/>
        <v>15</v>
      </c>
      <c r="AL17" s="17">
        <f t="shared" si="15"/>
        <v>8</v>
      </c>
      <c r="AM17" s="17">
        <f t="shared" si="16"/>
        <v>8</v>
      </c>
      <c r="AN17" s="30">
        <f t="shared" si="6"/>
        <v>9.6</v>
      </c>
      <c r="AO17" s="30">
        <f t="shared" si="7"/>
        <v>7.5714285714285712</v>
      </c>
      <c r="AQ17" s="17">
        <v>8</v>
      </c>
      <c r="AR17" s="97">
        <v>20.399999618530273</v>
      </c>
      <c r="AS17" s="97">
        <v>19.799999237060547</v>
      </c>
      <c r="AT17" s="97">
        <v>19.899999618530273</v>
      </c>
      <c r="AU17" s="97">
        <v>17.700000762939453</v>
      </c>
      <c r="AV17" s="97">
        <v>15.800000190734863</v>
      </c>
      <c r="AW17" s="97">
        <v>16</v>
      </c>
      <c r="AX17" s="97">
        <v>18.600000381469727</v>
      </c>
      <c r="AY17" s="1" t="s">
        <v>40</v>
      </c>
      <c r="BI17" s="47" t="s">
        <v>45</v>
      </c>
      <c r="BJ17" s="48">
        <f t="shared" si="19"/>
        <v>301</v>
      </c>
      <c r="BK17" s="108">
        <f t="shared" si="19"/>
        <v>26</v>
      </c>
      <c r="BL17" s="49">
        <f t="shared" ref="BL17:BL19" si="20">SUM(D106,F106:H106,M106)</f>
        <v>0</v>
      </c>
      <c r="BM17" s="50">
        <f>SUM(E106,I106:L106,N106)</f>
        <v>0</v>
      </c>
      <c r="BN17" s="44">
        <f>SUM(BJ17:BM17)</f>
        <v>327</v>
      </c>
    </row>
    <row r="18" spans="1:66">
      <c r="A18" s="17">
        <v>9</v>
      </c>
      <c r="B18" s="27">
        <v>16</v>
      </c>
      <c r="C18" s="27">
        <v>4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18">
        <f t="shared" si="8"/>
        <v>20</v>
      </c>
      <c r="Q18" s="17">
        <v>9</v>
      </c>
      <c r="R18" s="27">
        <v>0</v>
      </c>
      <c r="S18" s="27">
        <v>3</v>
      </c>
      <c r="T18" s="27">
        <v>9</v>
      </c>
      <c r="U18" s="27">
        <v>6</v>
      </c>
      <c r="V18" s="27">
        <v>2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18">
        <f t="shared" si="9"/>
        <v>20</v>
      </c>
      <c r="AF18" s="17">
        <v>9</v>
      </c>
      <c r="AG18" s="28">
        <f t="shared" si="10"/>
        <v>20</v>
      </c>
      <c r="AH18" s="29">
        <f t="shared" si="11"/>
        <v>5</v>
      </c>
      <c r="AI18" s="29">
        <f t="shared" si="12"/>
        <v>13</v>
      </c>
      <c r="AJ18" s="17">
        <f t="shared" si="13"/>
        <v>27</v>
      </c>
      <c r="AK18" s="17">
        <f t="shared" si="14"/>
        <v>30</v>
      </c>
      <c r="AL18" s="17">
        <f t="shared" si="15"/>
        <v>14</v>
      </c>
      <c r="AM18" s="17">
        <f t="shared" si="16"/>
        <v>22</v>
      </c>
      <c r="AN18" s="30">
        <f t="shared" si="6"/>
        <v>22.6</v>
      </c>
      <c r="AO18" s="30">
        <f t="shared" si="7"/>
        <v>18.714285714285715</v>
      </c>
      <c r="AQ18" s="17">
        <v>9</v>
      </c>
      <c r="AR18" s="97">
        <v>18.700000762939453</v>
      </c>
      <c r="AS18" s="97">
        <v>19.899999618530273</v>
      </c>
      <c r="AT18" s="97">
        <v>21.399999618530273</v>
      </c>
      <c r="AU18" s="97">
        <v>19.200000762939453</v>
      </c>
      <c r="AV18" s="97">
        <v>19.299999237060547</v>
      </c>
      <c r="AW18" s="97">
        <v>21.399999618530273</v>
      </c>
      <c r="AX18" s="97">
        <v>20.100000381469727</v>
      </c>
      <c r="AY18" s="1" t="s">
        <v>40</v>
      </c>
      <c r="BI18" s="53" t="s">
        <v>47</v>
      </c>
      <c r="BJ18" s="54">
        <f t="shared" si="19"/>
        <v>309</v>
      </c>
      <c r="BK18" s="109">
        <f t="shared" si="19"/>
        <v>27</v>
      </c>
      <c r="BL18" s="55">
        <f t="shared" si="20"/>
        <v>0</v>
      </c>
      <c r="BM18" s="56">
        <f>SUM(E107,I107:L107,N107)</f>
        <v>0</v>
      </c>
      <c r="BN18" s="44">
        <f>SUM(BJ18:BM18)</f>
        <v>336</v>
      </c>
    </row>
    <row r="19" spans="1:66">
      <c r="A19" s="17">
        <v>10</v>
      </c>
      <c r="B19" s="27">
        <v>20</v>
      </c>
      <c r="C19" s="27">
        <v>2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18">
        <f t="shared" si="8"/>
        <v>22</v>
      </c>
      <c r="Q19" s="17">
        <v>10</v>
      </c>
      <c r="R19" s="27">
        <v>1</v>
      </c>
      <c r="S19" s="27">
        <v>2</v>
      </c>
      <c r="T19" s="27">
        <v>10</v>
      </c>
      <c r="U19" s="27">
        <v>6</v>
      </c>
      <c r="V19" s="27">
        <v>1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2</v>
      </c>
      <c r="AD19" s="18">
        <f t="shared" si="9"/>
        <v>22</v>
      </c>
      <c r="AF19" s="17">
        <v>10</v>
      </c>
      <c r="AG19" s="28">
        <f t="shared" si="10"/>
        <v>22</v>
      </c>
      <c r="AH19" s="29">
        <f t="shared" si="11"/>
        <v>16</v>
      </c>
      <c r="AI19" s="29">
        <f t="shared" si="12"/>
        <v>9</v>
      </c>
      <c r="AJ19" s="17">
        <f t="shared" si="13"/>
        <v>22</v>
      </c>
      <c r="AK19" s="17">
        <f t="shared" si="14"/>
        <v>25</v>
      </c>
      <c r="AL19" s="17">
        <f t="shared" si="15"/>
        <v>21</v>
      </c>
      <c r="AM19" s="17">
        <f t="shared" si="16"/>
        <v>20</v>
      </c>
      <c r="AN19" s="30">
        <f t="shared" si="6"/>
        <v>22</v>
      </c>
      <c r="AO19" s="30">
        <f t="shared" si="7"/>
        <v>19.285714285714285</v>
      </c>
      <c r="AQ19" s="17">
        <v>10</v>
      </c>
      <c r="AR19" s="97">
        <v>22.100000381469727</v>
      </c>
      <c r="AS19" s="97">
        <v>20</v>
      </c>
      <c r="AT19" s="97">
        <v>18.799999237060547</v>
      </c>
      <c r="AU19" s="97">
        <v>18.799999237060547</v>
      </c>
      <c r="AV19" s="97">
        <v>17.5</v>
      </c>
      <c r="AW19" s="97">
        <v>17.100000381469727</v>
      </c>
      <c r="AX19" s="97">
        <v>19.700000762939453</v>
      </c>
      <c r="AY19" s="1" t="s">
        <v>40</v>
      </c>
      <c r="BI19" s="57" t="s">
        <v>48</v>
      </c>
      <c r="BJ19" s="58">
        <f t="shared" si="19"/>
        <v>316</v>
      </c>
      <c r="BK19" s="110">
        <f t="shared" si="19"/>
        <v>27</v>
      </c>
      <c r="BL19" s="59">
        <f t="shared" si="20"/>
        <v>0</v>
      </c>
      <c r="BM19" s="60">
        <f>SUM(E108,I108:L108,N108)</f>
        <v>0</v>
      </c>
      <c r="BN19" s="44">
        <f>SUM(BJ19:BM19)</f>
        <v>343</v>
      </c>
    </row>
    <row r="20" spans="1:66">
      <c r="A20" s="17">
        <v>11</v>
      </c>
      <c r="B20" s="27">
        <v>16</v>
      </c>
      <c r="C20" s="27">
        <v>2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18">
        <f t="shared" si="8"/>
        <v>18</v>
      </c>
      <c r="Q20" s="17">
        <v>11</v>
      </c>
      <c r="R20" s="27">
        <v>0</v>
      </c>
      <c r="S20" s="27">
        <v>5</v>
      </c>
      <c r="T20" s="27">
        <v>9</v>
      </c>
      <c r="U20" s="27">
        <v>3</v>
      </c>
      <c r="V20" s="27">
        <v>0</v>
      </c>
      <c r="W20" s="27">
        <v>1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18">
        <f t="shared" si="9"/>
        <v>18</v>
      </c>
      <c r="AF20" s="17">
        <v>11</v>
      </c>
      <c r="AG20" s="28">
        <f t="shared" si="10"/>
        <v>18</v>
      </c>
      <c r="AH20" s="29">
        <f t="shared" si="11"/>
        <v>33</v>
      </c>
      <c r="AI20" s="29">
        <f t="shared" si="12"/>
        <v>13</v>
      </c>
      <c r="AJ20" s="17">
        <f t="shared" si="13"/>
        <v>21</v>
      </c>
      <c r="AK20" s="17">
        <f t="shared" si="14"/>
        <v>10</v>
      </c>
      <c r="AL20" s="17">
        <f t="shared" si="15"/>
        <v>17</v>
      </c>
      <c r="AM20" s="17">
        <f t="shared" si="16"/>
        <v>17</v>
      </c>
      <c r="AN20" s="30">
        <f t="shared" si="6"/>
        <v>16.600000000000001</v>
      </c>
      <c r="AO20" s="30">
        <f t="shared" si="7"/>
        <v>18.428571428571427</v>
      </c>
      <c r="AQ20" s="17">
        <v>11</v>
      </c>
      <c r="AR20" s="97">
        <v>18.200000762939453</v>
      </c>
      <c r="AS20" s="97">
        <v>18.899999618530273</v>
      </c>
      <c r="AT20" s="97">
        <v>19.399999618530273</v>
      </c>
      <c r="AU20" s="97">
        <v>20.299999237060547</v>
      </c>
      <c r="AV20" s="97">
        <v>17</v>
      </c>
      <c r="AW20" s="97">
        <v>17.5</v>
      </c>
      <c r="AX20" s="97">
        <v>19</v>
      </c>
      <c r="AY20" s="1" t="s">
        <v>40</v>
      </c>
      <c r="BI20" s="10">
        <f>BI15+1</f>
        <v>45697</v>
      </c>
      <c r="BJ20" s="62"/>
      <c r="BK20" s="111"/>
      <c r="BL20" s="63"/>
      <c r="BM20" s="64"/>
      <c r="BN20" s="37"/>
    </row>
    <row r="21" spans="1:66">
      <c r="A21" s="17">
        <v>12</v>
      </c>
      <c r="B21" s="27">
        <v>13</v>
      </c>
      <c r="C21" s="27">
        <v>2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1</v>
      </c>
      <c r="N21" s="27">
        <v>0</v>
      </c>
      <c r="O21" s="18">
        <f t="shared" si="8"/>
        <v>16</v>
      </c>
      <c r="Q21" s="17">
        <v>12</v>
      </c>
      <c r="R21" s="27">
        <v>0</v>
      </c>
      <c r="S21" s="27">
        <v>3</v>
      </c>
      <c r="T21" s="27">
        <v>9</v>
      </c>
      <c r="U21" s="27">
        <v>4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18">
        <f t="shared" si="9"/>
        <v>16</v>
      </c>
      <c r="AF21" s="17">
        <v>12</v>
      </c>
      <c r="AG21" s="28">
        <f t="shared" si="10"/>
        <v>16</v>
      </c>
      <c r="AH21" s="29">
        <f t="shared" si="11"/>
        <v>28</v>
      </c>
      <c r="AI21" s="29">
        <f t="shared" si="12"/>
        <v>32</v>
      </c>
      <c r="AJ21" s="17">
        <f t="shared" si="13"/>
        <v>25</v>
      </c>
      <c r="AK21" s="17">
        <f t="shared" si="14"/>
        <v>24</v>
      </c>
      <c r="AL21" s="17">
        <f t="shared" si="15"/>
        <v>22</v>
      </c>
      <c r="AM21" s="17">
        <f t="shared" si="16"/>
        <v>25</v>
      </c>
      <c r="AN21" s="30">
        <f t="shared" si="6"/>
        <v>22.4</v>
      </c>
      <c r="AO21" s="30">
        <f t="shared" si="7"/>
        <v>24.571428571428573</v>
      </c>
      <c r="AQ21" s="17">
        <v>12</v>
      </c>
      <c r="AR21" s="97">
        <v>18.5</v>
      </c>
      <c r="AS21" s="97">
        <v>20</v>
      </c>
      <c r="AT21" s="97">
        <v>20</v>
      </c>
      <c r="AU21" s="97">
        <v>19.399999618530273</v>
      </c>
      <c r="AV21" s="97">
        <v>16.899999618530273</v>
      </c>
      <c r="AW21" s="97">
        <v>20.600000381469727</v>
      </c>
      <c r="AX21" s="97">
        <v>19.100000381469727</v>
      </c>
      <c r="AY21" s="1" t="s">
        <v>40</v>
      </c>
      <c r="BI21" s="41" t="s">
        <v>43</v>
      </c>
      <c r="BJ21" s="65">
        <f t="shared" ref="BJ21:BK24" si="21">SUM(B175)</f>
        <v>219</v>
      </c>
      <c r="BK21" s="112">
        <f t="shared" si="21"/>
        <v>23</v>
      </c>
      <c r="BL21" s="66">
        <f>SUM(D175,F175:H175,M175)</f>
        <v>0</v>
      </c>
      <c r="BM21" s="67">
        <f>SUM(E175,I175:L175,N175)</f>
        <v>0</v>
      </c>
      <c r="BN21" s="44">
        <f>SUM(BJ21:BM21)</f>
        <v>242</v>
      </c>
    </row>
    <row r="22" spans="1:66">
      <c r="A22" s="17">
        <v>13</v>
      </c>
      <c r="B22" s="27">
        <v>25</v>
      </c>
      <c r="C22" s="27">
        <v>3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18">
        <f t="shared" si="8"/>
        <v>28</v>
      </c>
      <c r="Q22" s="17">
        <v>13</v>
      </c>
      <c r="R22" s="27">
        <v>0</v>
      </c>
      <c r="S22" s="27">
        <v>4</v>
      </c>
      <c r="T22" s="27">
        <v>19</v>
      </c>
      <c r="U22" s="27">
        <v>4</v>
      </c>
      <c r="V22" s="27">
        <v>1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18">
        <f t="shared" si="9"/>
        <v>28</v>
      </c>
      <c r="AF22" s="17">
        <v>13</v>
      </c>
      <c r="AG22" s="28">
        <f t="shared" si="10"/>
        <v>28</v>
      </c>
      <c r="AH22" s="29">
        <f t="shared" si="11"/>
        <v>38</v>
      </c>
      <c r="AI22" s="29">
        <f t="shared" si="12"/>
        <v>33</v>
      </c>
      <c r="AJ22" s="17">
        <f t="shared" si="13"/>
        <v>28</v>
      </c>
      <c r="AK22" s="17">
        <f t="shared" si="14"/>
        <v>34</v>
      </c>
      <c r="AL22" s="17">
        <f t="shared" si="15"/>
        <v>18</v>
      </c>
      <c r="AM22" s="17">
        <f t="shared" si="16"/>
        <v>21</v>
      </c>
      <c r="AN22" s="30">
        <f t="shared" si="6"/>
        <v>25.8</v>
      </c>
      <c r="AO22" s="30">
        <f t="shared" si="7"/>
        <v>28.571428571428573</v>
      </c>
      <c r="AQ22" s="17">
        <v>13</v>
      </c>
      <c r="AR22" s="97">
        <v>17.700000762939453</v>
      </c>
      <c r="AS22" s="97">
        <v>19.5</v>
      </c>
      <c r="AT22" s="97">
        <v>21.399999618530273</v>
      </c>
      <c r="AU22" s="97">
        <v>19.299999237060547</v>
      </c>
      <c r="AV22" s="97">
        <v>17.799999237060547</v>
      </c>
      <c r="AW22" s="97">
        <v>21.100000381469727</v>
      </c>
      <c r="AX22" s="97">
        <v>18</v>
      </c>
      <c r="AY22" s="1" t="s">
        <v>40</v>
      </c>
      <c r="BI22" s="47" t="s">
        <v>45</v>
      </c>
      <c r="BJ22" s="48">
        <f t="shared" si="21"/>
        <v>244</v>
      </c>
      <c r="BK22" s="108">
        <f t="shared" si="21"/>
        <v>24</v>
      </c>
      <c r="BL22" s="49">
        <f t="shared" ref="BL22:BL24" si="22">SUM(D176,F176:H176,M176)</f>
        <v>1</v>
      </c>
      <c r="BM22" s="50">
        <f>SUM(E176,I176:L176,N176)</f>
        <v>0</v>
      </c>
      <c r="BN22" s="44">
        <f>SUM(BJ22:BM22)</f>
        <v>269</v>
      </c>
    </row>
    <row r="23" spans="1:66">
      <c r="A23" s="17">
        <v>14</v>
      </c>
      <c r="B23" s="27">
        <v>25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18">
        <f t="shared" si="8"/>
        <v>25</v>
      </c>
      <c r="Q23" s="17">
        <v>14</v>
      </c>
      <c r="R23" s="27">
        <v>1</v>
      </c>
      <c r="S23" s="27">
        <v>1</v>
      </c>
      <c r="T23" s="27">
        <v>11</v>
      </c>
      <c r="U23" s="27">
        <v>11</v>
      </c>
      <c r="V23" s="27">
        <v>1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18">
        <f t="shared" si="9"/>
        <v>25</v>
      </c>
      <c r="AF23" s="17">
        <v>14</v>
      </c>
      <c r="AG23" s="28">
        <f t="shared" si="10"/>
        <v>25</v>
      </c>
      <c r="AH23" s="29">
        <f t="shared" si="11"/>
        <v>30</v>
      </c>
      <c r="AI23" s="29">
        <f t="shared" si="12"/>
        <v>27</v>
      </c>
      <c r="AJ23" s="17">
        <f t="shared" si="13"/>
        <v>27</v>
      </c>
      <c r="AK23" s="17">
        <f t="shared" si="14"/>
        <v>24</v>
      </c>
      <c r="AL23" s="17">
        <f t="shared" si="15"/>
        <v>21</v>
      </c>
      <c r="AM23" s="17">
        <f t="shared" si="16"/>
        <v>22</v>
      </c>
      <c r="AN23" s="30">
        <f t="shared" si="6"/>
        <v>23.8</v>
      </c>
      <c r="AO23" s="30">
        <f t="shared" si="7"/>
        <v>25.142857142857142</v>
      </c>
      <c r="AQ23" s="17">
        <v>14</v>
      </c>
      <c r="AR23" s="97">
        <v>19</v>
      </c>
      <c r="AS23" s="97">
        <v>18.899999618530273</v>
      </c>
      <c r="AT23" s="97">
        <v>19.899999618530273</v>
      </c>
      <c r="AU23" s="97">
        <v>19.100000381469727</v>
      </c>
      <c r="AV23" s="97">
        <v>19.5</v>
      </c>
      <c r="AW23" s="97">
        <v>20.399999618530273</v>
      </c>
      <c r="AX23" s="97">
        <v>19.299999237060547</v>
      </c>
      <c r="AY23" s="1" t="s">
        <v>40</v>
      </c>
      <c r="BI23" s="53" t="s">
        <v>47</v>
      </c>
      <c r="BJ23" s="54">
        <f t="shared" si="21"/>
        <v>246</v>
      </c>
      <c r="BK23" s="109">
        <f t="shared" si="21"/>
        <v>24</v>
      </c>
      <c r="BL23" s="55">
        <f t="shared" si="22"/>
        <v>1</v>
      </c>
      <c r="BM23" s="56">
        <f>SUM(E177,I177:L177,N177)</f>
        <v>0</v>
      </c>
      <c r="BN23" s="44">
        <f>SUM(BJ23:BM23)</f>
        <v>271</v>
      </c>
    </row>
    <row r="24" spans="1:66">
      <c r="A24" s="17">
        <v>15</v>
      </c>
      <c r="B24" s="27">
        <v>25</v>
      </c>
      <c r="C24" s="27">
        <v>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18">
        <f t="shared" si="8"/>
        <v>30</v>
      </c>
      <c r="Q24" s="17">
        <v>15</v>
      </c>
      <c r="R24" s="27">
        <v>2</v>
      </c>
      <c r="S24" s="27">
        <v>2</v>
      </c>
      <c r="T24" s="27">
        <v>14</v>
      </c>
      <c r="U24" s="27">
        <v>10</v>
      </c>
      <c r="V24" s="27">
        <v>2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18">
        <f t="shared" si="9"/>
        <v>30</v>
      </c>
      <c r="AF24" s="17">
        <v>15</v>
      </c>
      <c r="AG24" s="28">
        <f t="shared" si="10"/>
        <v>30</v>
      </c>
      <c r="AH24" s="29">
        <f t="shared" si="11"/>
        <v>23</v>
      </c>
      <c r="AI24" s="29">
        <f t="shared" si="12"/>
        <v>30</v>
      </c>
      <c r="AJ24" s="17">
        <f t="shared" si="13"/>
        <v>29</v>
      </c>
      <c r="AK24" s="17">
        <f t="shared" si="14"/>
        <v>30</v>
      </c>
      <c r="AL24" s="17">
        <f t="shared" si="15"/>
        <v>23</v>
      </c>
      <c r="AM24" s="17">
        <f t="shared" si="16"/>
        <v>21</v>
      </c>
      <c r="AN24" s="30">
        <f t="shared" si="6"/>
        <v>26.6</v>
      </c>
      <c r="AO24" s="30">
        <f t="shared" si="7"/>
        <v>26.571428571428573</v>
      </c>
      <c r="AQ24" s="17">
        <v>15</v>
      </c>
      <c r="AR24" s="97">
        <v>18.799999237060547</v>
      </c>
      <c r="AS24" s="97">
        <v>18.5</v>
      </c>
      <c r="AT24" s="97">
        <v>20.700000762939453</v>
      </c>
      <c r="AU24" s="97">
        <v>20.100000381469727</v>
      </c>
      <c r="AV24" s="97">
        <v>18.899999618530273</v>
      </c>
      <c r="AW24" s="97">
        <v>18.600000381469727</v>
      </c>
      <c r="AX24" s="97">
        <v>19</v>
      </c>
      <c r="AY24" s="1" t="s">
        <v>40</v>
      </c>
      <c r="BI24" s="57" t="s">
        <v>48</v>
      </c>
      <c r="BJ24" s="58">
        <f t="shared" si="21"/>
        <v>260</v>
      </c>
      <c r="BK24" s="110">
        <f t="shared" si="21"/>
        <v>24</v>
      </c>
      <c r="BL24" s="59">
        <f t="shared" si="22"/>
        <v>1</v>
      </c>
      <c r="BM24" s="60">
        <f>SUM(E178,I178:L178,N178)</f>
        <v>0</v>
      </c>
      <c r="BN24" s="44">
        <f>SUM(BJ24:BM24)</f>
        <v>285</v>
      </c>
    </row>
    <row r="25" spans="1:66">
      <c r="A25" s="17">
        <v>16</v>
      </c>
      <c r="B25" s="27">
        <v>45</v>
      </c>
      <c r="C25" s="27">
        <v>3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18">
        <f t="shared" si="8"/>
        <v>48</v>
      </c>
      <c r="Q25" s="17">
        <v>16</v>
      </c>
      <c r="R25" s="27">
        <v>1</v>
      </c>
      <c r="S25" s="27">
        <v>4</v>
      </c>
      <c r="T25" s="27">
        <v>18</v>
      </c>
      <c r="U25" s="27">
        <v>21</v>
      </c>
      <c r="V25" s="27">
        <v>3</v>
      </c>
      <c r="W25" s="27">
        <v>1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18">
        <f t="shared" si="9"/>
        <v>48</v>
      </c>
      <c r="AF25" s="17">
        <v>16</v>
      </c>
      <c r="AG25" s="28">
        <f t="shared" si="10"/>
        <v>48</v>
      </c>
      <c r="AH25" s="29">
        <f t="shared" si="11"/>
        <v>28</v>
      </c>
      <c r="AI25" s="29">
        <f t="shared" si="12"/>
        <v>29</v>
      </c>
      <c r="AJ25" s="17">
        <f t="shared" si="13"/>
        <v>23</v>
      </c>
      <c r="AK25" s="17">
        <f t="shared" si="14"/>
        <v>39</v>
      </c>
      <c r="AL25" s="17">
        <f t="shared" si="15"/>
        <v>36</v>
      </c>
      <c r="AM25" s="17">
        <f t="shared" si="16"/>
        <v>44</v>
      </c>
      <c r="AN25" s="30">
        <f t="shared" si="6"/>
        <v>38</v>
      </c>
      <c r="AO25" s="30">
        <f t="shared" si="7"/>
        <v>35.285714285714285</v>
      </c>
      <c r="AQ25" s="17">
        <v>16</v>
      </c>
      <c r="AR25" s="97">
        <v>20.200000762939453</v>
      </c>
      <c r="AS25" s="97">
        <v>20.100000381469727</v>
      </c>
      <c r="AT25" s="97">
        <v>19.899999618530273</v>
      </c>
      <c r="AU25" s="97">
        <v>20.600000381469727</v>
      </c>
      <c r="AV25" s="97">
        <v>18.600000381469727</v>
      </c>
      <c r="AW25" s="97">
        <v>20.700000762939453</v>
      </c>
      <c r="AX25" s="97">
        <v>20</v>
      </c>
      <c r="AY25" s="1" t="s">
        <v>40</v>
      </c>
      <c r="BI25" s="10">
        <f>BI20+1</f>
        <v>45698</v>
      </c>
      <c r="BJ25" s="62"/>
      <c r="BK25" s="111"/>
      <c r="BL25" s="63"/>
      <c r="BM25" s="64"/>
      <c r="BN25" s="37"/>
    </row>
    <row r="26" spans="1:66">
      <c r="A26" s="17">
        <v>17</v>
      </c>
      <c r="B26" s="27">
        <v>37</v>
      </c>
      <c r="C26" s="27">
        <v>4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18">
        <f t="shared" si="8"/>
        <v>41</v>
      </c>
      <c r="Q26" s="17">
        <v>17</v>
      </c>
      <c r="R26" s="27">
        <v>0</v>
      </c>
      <c r="S26" s="27">
        <v>5</v>
      </c>
      <c r="T26" s="27">
        <v>25</v>
      </c>
      <c r="U26" s="27">
        <v>10</v>
      </c>
      <c r="V26" s="27">
        <v>1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18">
        <f t="shared" si="9"/>
        <v>41</v>
      </c>
      <c r="AF26" s="17">
        <v>17</v>
      </c>
      <c r="AG26" s="28">
        <f t="shared" si="10"/>
        <v>41</v>
      </c>
      <c r="AH26" s="29">
        <f t="shared" si="11"/>
        <v>33</v>
      </c>
      <c r="AI26" s="29">
        <f t="shared" si="12"/>
        <v>26</v>
      </c>
      <c r="AJ26" s="17">
        <f t="shared" si="13"/>
        <v>38</v>
      </c>
      <c r="AK26" s="17">
        <f t="shared" si="14"/>
        <v>33</v>
      </c>
      <c r="AL26" s="17">
        <f t="shared" si="15"/>
        <v>25</v>
      </c>
      <c r="AM26" s="17">
        <f t="shared" si="16"/>
        <v>36</v>
      </c>
      <c r="AN26" s="30">
        <f t="shared" si="6"/>
        <v>34.6</v>
      </c>
      <c r="AO26" s="30">
        <f t="shared" si="7"/>
        <v>33.142857142857146</v>
      </c>
      <c r="AQ26" s="17">
        <v>17</v>
      </c>
      <c r="AR26" s="97">
        <v>18.399999618530273</v>
      </c>
      <c r="AS26" s="97">
        <v>20.700000762939453</v>
      </c>
      <c r="AT26" s="97">
        <v>20</v>
      </c>
      <c r="AU26" s="97">
        <v>18.399999618530273</v>
      </c>
      <c r="AV26" s="97">
        <v>19.399999618530273</v>
      </c>
      <c r="AW26" s="97">
        <v>18.600000381469727</v>
      </c>
      <c r="AX26" s="97">
        <v>19.899999618530273</v>
      </c>
      <c r="AY26" s="1" t="s">
        <v>40</v>
      </c>
      <c r="BI26" s="41" t="s">
        <v>43</v>
      </c>
      <c r="BJ26" s="65">
        <f t="shared" ref="BJ26:BK29" si="23">SUM(B245)</f>
        <v>267</v>
      </c>
      <c r="BK26" s="112">
        <f t="shared" si="23"/>
        <v>43</v>
      </c>
      <c r="BL26" s="66">
        <f>SUM(D245,F245:H245,M245)</f>
        <v>3</v>
      </c>
      <c r="BM26" s="67">
        <f>SUM(E245,I245:L245,N245)</f>
        <v>0</v>
      </c>
      <c r="BN26" s="44">
        <f>SUM(BJ26:BM26)</f>
        <v>313</v>
      </c>
    </row>
    <row r="27" spans="1:66">
      <c r="A27" s="17">
        <v>18</v>
      </c>
      <c r="B27" s="27">
        <v>27</v>
      </c>
      <c r="C27" s="27">
        <v>6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18">
        <f t="shared" si="8"/>
        <v>33</v>
      </c>
      <c r="Q27" s="17">
        <v>18</v>
      </c>
      <c r="R27" s="27">
        <v>0</v>
      </c>
      <c r="S27" s="27">
        <v>8</v>
      </c>
      <c r="T27" s="27">
        <v>9</v>
      </c>
      <c r="U27" s="27">
        <v>13</v>
      </c>
      <c r="V27" s="27">
        <v>3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18">
        <f t="shared" si="9"/>
        <v>33</v>
      </c>
      <c r="AF27" s="17">
        <v>18</v>
      </c>
      <c r="AG27" s="28">
        <f t="shared" si="10"/>
        <v>33</v>
      </c>
      <c r="AH27" s="29">
        <f t="shared" si="11"/>
        <v>22</v>
      </c>
      <c r="AI27" s="29">
        <f t="shared" si="12"/>
        <v>9</v>
      </c>
      <c r="AJ27" s="17">
        <f t="shared" si="13"/>
        <v>36</v>
      </c>
      <c r="AK27" s="17">
        <f t="shared" si="14"/>
        <v>38</v>
      </c>
      <c r="AL27" s="17">
        <f t="shared" si="15"/>
        <v>39</v>
      </c>
      <c r="AM27" s="17">
        <f t="shared" si="16"/>
        <v>32</v>
      </c>
      <c r="AN27" s="30">
        <f t="shared" si="6"/>
        <v>35.6</v>
      </c>
      <c r="AO27" s="30">
        <f t="shared" si="7"/>
        <v>29.857142857142858</v>
      </c>
      <c r="AQ27" s="17">
        <v>18</v>
      </c>
      <c r="AR27" s="97">
        <v>18.799999237060547</v>
      </c>
      <c r="AS27" s="97">
        <v>20.200000762939453</v>
      </c>
      <c r="AT27" s="97">
        <v>20.100000381469727</v>
      </c>
      <c r="AU27" s="97">
        <v>18.899999618530273</v>
      </c>
      <c r="AV27" s="97">
        <v>18.5</v>
      </c>
      <c r="AW27" s="97">
        <v>20.399999618530273</v>
      </c>
      <c r="AX27" s="97">
        <v>20.700000762939453</v>
      </c>
      <c r="AY27" s="1" t="s">
        <v>40</v>
      </c>
      <c r="BI27" s="47" t="s">
        <v>45</v>
      </c>
      <c r="BJ27" s="48">
        <f t="shared" si="23"/>
        <v>302</v>
      </c>
      <c r="BK27" s="108">
        <f t="shared" si="23"/>
        <v>48</v>
      </c>
      <c r="BL27" s="49">
        <f t="shared" ref="BL27:BL29" si="24">SUM(D246,F246:H246,M246)</f>
        <v>3</v>
      </c>
      <c r="BM27" s="50">
        <f>SUM(E246,I246:L246,N246)</f>
        <v>0</v>
      </c>
      <c r="BN27" s="44">
        <f>SUM(BJ27:BM27)</f>
        <v>353</v>
      </c>
    </row>
    <row r="28" spans="1:66">
      <c r="A28" s="17">
        <v>19</v>
      </c>
      <c r="B28" s="27">
        <v>25</v>
      </c>
      <c r="C28" s="27">
        <v>1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18">
        <f t="shared" si="8"/>
        <v>26</v>
      </c>
      <c r="Q28" s="17">
        <v>19</v>
      </c>
      <c r="R28" s="27">
        <v>0</v>
      </c>
      <c r="S28" s="27">
        <v>1</v>
      </c>
      <c r="T28" s="27">
        <v>11</v>
      </c>
      <c r="U28" s="27">
        <v>12</v>
      </c>
      <c r="V28" s="27">
        <v>2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18">
        <f t="shared" si="9"/>
        <v>26</v>
      </c>
      <c r="AF28" s="17">
        <v>19</v>
      </c>
      <c r="AG28" s="28">
        <f t="shared" si="10"/>
        <v>26</v>
      </c>
      <c r="AH28" s="29">
        <f t="shared" si="11"/>
        <v>21</v>
      </c>
      <c r="AI28" s="29">
        <f t="shared" si="12"/>
        <v>20</v>
      </c>
      <c r="AJ28" s="17">
        <f t="shared" si="13"/>
        <v>28</v>
      </c>
      <c r="AK28" s="17">
        <f t="shared" si="14"/>
        <v>25</v>
      </c>
      <c r="AL28" s="17">
        <f t="shared" si="15"/>
        <v>30</v>
      </c>
      <c r="AM28" s="17">
        <f t="shared" si="16"/>
        <v>40</v>
      </c>
      <c r="AN28" s="30">
        <f t="shared" si="6"/>
        <v>29.8</v>
      </c>
      <c r="AO28" s="30">
        <f t="shared" si="7"/>
        <v>27.142857142857142</v>
      </c>
      <c r="AQ28" s="17">
        <v>19</v>
      </c>
      <c r="AR28" s="97">
        <v>20.600000381469727</v>
      </c>
      <c r="AS28" s="97">
        <v>20.299999237060547</v>
      </c>
      <c r="AT28" s="97">
        <v>19.899999618530273</v>
      </c>
      <c r="AU28" s="97">
        <v>19.399999618530273</v>
      </c>
      <c r="AV28" s="97">
        <v>19.5</v>
      </c>
      <c r="AW28" s="97">
        <v>20.5</v>
      </c>
      <c r="AX28" s="97">
        <v>20.200000762939453</v>
      </c>
      <c r="AY28" s="1" t="s">
        <v>40</v>
      </c>
      <c r="BI28" s="53" t="s">
        <v>47</v>
      </c>
      <c r="BJ28" s="54">
        <f t="shared" si="23"/>
        <v>313</v>
      </c>
      <c r="BK28" s="109">
        <f t="shared" si="23"/>
        <v>48</v>
      </c>
      <c r="BL28" s="55">
        <f t="shared" si="24"/>
        <v>3</v>
      </c>
      <c r="BM28" s="56">
        <f>SUM(E247,I247:L247,N247)</f>
        <v>0</v>
      </c>
      <c r="BN28" s="44">
        <f>SUM(BJ28:BM28)</f>
        <v>364</v>
      </c>
    </row>
    <row r="29" spans="1:66">
      <c r="A29" s="17">
        <v>20</v>
      </c>
      <c r="B29" s="27">
        <v>16</v>
      </c>
      <c r="C29" s="27">
        <v>3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18">
        <f t="shared" si="8"/>
        <v>19</v>
      </c>
      <c r="Q29" s="17">
        <v>20</v>
      </c>
      <c r="R29" s="27">
        <v>0</v>
      </c>
      <c r="S29" s="27">
        <v>1</v>
      </c>
      <c r="T29" s="27">
        <v>0</v>
      </c>
      <c r="U29" s="27">
        <v>13</v>
      </c>
      <c r="V29" s="27">
        <v>4</v>
      </c>
      <c r="W29" s="27">
        <v>1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18">
        <f t="shared" si="9"/>
        <v>19</v>
      </c>
      <c r="AF29" s="17">
        <v>20</v>
      </c>
      <c r="AG29" s="28">
        <f t="shared" si="10"/>
        <v>19</v>
      </c>
      <c r="AH29" s="29">
        <f t="shared" si="11"/>
        <v>22</v>
      </c>
      <c r="AI29" s="29">
        <f t="shared" si="12"/>
        <v>12</v>
      </c>
      <c r="AJ29" s="17">
        <f t="shared" si="13"/>
        <v>16</v>
      </c>
      <c r="AK29" s="17">
        <f t="shared" si="14"/>
        <v>18</v>
      </c>
      <c r="AL29" s="17">
        <f t="shared" si="15"/>
        <v>18</v>
      </c>
      <c r="AM29" s="17">
        <f t="shared" si="16"/>
        <v>16</v>
      </c>
      <c r="AN29" s="30">
        <f t="shared" si="6"/>
        <v>17.399999999999999</v>
      </c>
      <c r="AO29" s="30">
        <f t="shared" si="7"/>
        <v>17.285714285714285</v>
      </c>
      <c r="AQ29" s="17">
        <v>20</v>
      </c>
      <c r="AR29" s="97">
        <v>23.299999237060547</v>
      </c>
      <c r="AS29" s="97">
        <v>21.600000381469727</v>
      </c>
      <c r="AT29" s="97">
        <v>21.700000762939453</v>
      </c>
      <c r="AU29" s="97">
        <v>17.700000762939453</v>
      </c>
      <c r="AV29" s="97">
        <v>20.100000381469727</v>
      </c>
      <c r="AW29" s="97">
        <v>19.899999618530273</v>
      </c>
      <c r="AX29" s="97">
        <v>19.899999618530273</v>
      </c>
      <c r="AY29" s="1" t="s">
        <v>40</v>
      </c>
      <c r="BI29" s="57" t="s">
        <v>48</v>
      </c>
      <c r="BJ29" s="58">
        <f t="shared" si="23"/>
        <v>319</v>
      </c>
      <c r="BK29" s="110">
        <f t="shared" si="23"/>
        <v>48</v>
      </c>
      <c r="BL29" s="59">
        <f t="shared" si="24"/>
        <v>3</v>
      </c>
      <c r="BM29" s="60">
        <f>SUM(E248,I248:L248,N248)</f>
        <v>0</v>
      </c>
      <c r="BN29" s="44">
        <f>SUM(BJ29:BM29)</f>
        <v>370</v>
      </c>
    </row>
    <row r="30" spans="1:66">
      <c r="A30" s="17">
        <v>21</v>
      </c>
      <c r="B30" s="27">
        <v>7</v>
      </c>
      <c r="C30" s="27">
        <v>2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18">
        <f t="shared" si="8"/>
        <v>9</v>
      </c>
      <c r="Q30" s="17">
        <v>21</v>
      </c>
      <c r="R30" s="27">
        <v>0</v>
      </c>
      <c r="S30" s="27">
        <v>3</v>
      </c>
      <c r="T30" s="27">
        <v>2</v>
      </c>
      <c r="U30" s="27">
        <v>4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18">
        <f t="shared" si="9"/>
        <v>9</v>
      </c>
      <c r="AF30" s="17">
        <v>21</v>
      </c>
      <c r="AG30" s="28">
        <f t="shared" si="10"/>
        <v>9</v>
      </c>
      <c r="AH30" s="29">
        <f t="shared" si="11"/>
        <v>11</v>
      </c>
      <c r="AI30" s="29">
        <f t="shared" si="12"/>
        <v>8</v>
      </c>
      <c r="AJ30" s="17">
        <f t="shared" si="13"/>
        <v>16</v>
      </c>
      <c r="AK30" s="17">
        <f t="shared" si="14"/>
        <v>10</v>
      </c>
      <c r="AL30" s="17">
        <f t="shared" si="15"/>
        <v>10</v>
      </c>
      <c r="AM30" s="17">
        <f t="shared" si="16"/>
        <v>18</v>
      </c>
      <c r="AN30" s="30">
        <f t="shared" si="6"/>
        <v>12.6</v>
      </c>
      <c r="AO30" s="30">
        <f t="shared" si="7"/>
        <v>11.714285714285714</v>
      </c>
      <c r="AQ30" s="17">
        <v>21</v>
      </c>
      <c r="AR30" s="97">
        <v>17.5</v>
      </c>
      <c r="AS30" s="97">
        <v>20.399999618530273</v>
      </c>
      <c r="AT30" s="97">
        <v>22.200000762939453</v>
      </c>
      <c r="AU30" s="97">
        <v>20.299999237060547</v>
      </c>
      <c r="AV30" s="97">
        <v>19.799999237060547</v>
      </c>
      <c r="AW30" s="97">
        <v>19.799999237060547</v>
      </c>
      <c r="AX30" s="97">
        <v>19.299999237060547</v>
      </c>
      <c r="AY30" s="1" t="s">
        <v>40</v>
      </c>
      <c r="BI30" s="10">
        <f>BI25+1</f>
        <v>45699</v>
      </c>
      <c r="BJ30" s="62"/>
      <c r="BK30" s="111"/>
      <c r="BL30" s="63"/>
      <c r="BM30" s="64"/>
      <c r="BN30" s="37"/>
    </row>
    <row r="31" spans="1:66">
      <c r="A31" s="17">
        <v>22</v>
      </c>
      <c r="B31" s="27">
        <v>14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18">
        <f t="shared" si="8"/>
        <v>14</v>
      </c>
      <c r="Q31" s="17">
        <v>22</v>
      </c>
      <c r="R31" s="27">
        <v>0</v>
      </c>
      <c r="S31" s="27">
        <v>0</v>
      </c>
      <c r="T31" s="27">
        <v>10</v>
      </c>
      <c r="U31" s="27">
        <v>3</v>
      </c>
      <c r="V31" s="27">
        <v>1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18">
        <f t="shared" si="9"/>
        <v>14</v>
      </c>
      <c r="AF31" s="17">
        <v>22</v>
      </c>
      <c r="AG31" s="28">
        <f t="shared" si="10"/>
        <v>14</v>
      </c>
      <c r="AH31" s="29">
        <f t="shared" si="11"/>
        <v>10</v>
      </c>
      <c r="AI31" s="29">
        <f t="shared" si="12"/>
        <v>5</v>
      </c>
      <c r="AJ31" s="17">
        <f t="shared" si="13"/>
        <v>8</v>
      </c>
      <c r="AK31" s="17">
        <f t="shared" si="14"/>
        <v>8</v>
      </c>
      <c r="AL31" s="17">
        <f t="shared" si="15"/>
        <v>6</v>
      </c>
      <c r="AM31" s="17">
        <f t="shared" si="16"/>
        <v>7</v>
      </c>
      <c r="AN31" s="30">
        <f t="shared" si="6"/>
        <v>8.6</v>
      </c>
      <c r="AO31" s="30">
        <f t="shared" si="7"/>
        <v>8.2857142857142865</v>
      </c>
      <c r="AQ31" s="17">
        <v>22</v>
      </c>
      <c r="AR31" s="97">
        <v>19.600000381469727</v>
      </c>
      <c r="AS31" s="97">
        <v>20.5</v>
      </c>
      <c r="AT31" s="97">
        <v>25</v>
      </c>
      <c r="AU31" s="97">
        <v>16.700000762939453</v>
      </c>
      <c r="AV31" s="97">
        <v>21.799999237060547</v>
      </c>
      <c r="AW31" s="97">
        <v>20.899999618530273</v>
      </c>
      <c r="AX31" s="97">
        <v>19.299999237060547</v>
      </c>
      <c r="AY31" s="1" t="s">
        <v>40</v>
      </c>
      <c r="BI31" s="41" t="s">
        <v>43</v>
      </c>
      <c r="BJ31" s="65">
        <f t="shared" ref="BJ31:BK34" si="25">SUM(B315)</f>
        <v>290</v>
      </c>
      <c r="BK31" s="112">
        <f t="shared" si="25"/>
        <v>36</v>
      </c>
      <c r="BL31" s="66">
        <f>SUM(D315,F315:H315,M315)</f>
        <v>1</v>
      </c>
      <c r="BM31" s="67">
        <f>SUM(E315,I315:L315,N315)</f>
        <v>0</v>
      </c>
      <c r="BN31" s="44">
        <f>SUM(BJ31:BM31)</f>
        <v>327</v>
      </c>
    </row>
    <row r="32" spans="1:66">
      <c r="A32" s="17">
        <v>23</v>
      </c>
      <c r="B32" s="27">
        <v>12</v>
      </c>
      <c r="C32" s="27">
        <v>1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18">
        <f t="shared" si="8"/>
        <v>13</v>
      </c>
      <c r="Q32" s="17">
        <v>23</v>
      </c>
      <c r="R32" s="27">
        <v>3</v>
      </c>
      <c r="S32" s="27">
        <v>0</v>
      </c>
      <c r="T32" s="27">
        <v>2</v>
      </c>
      <c r="U32" s="27">
        <v>7</v>
      </c>
      <c r="V32" s="27">
        <v>1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18">
        <f t="shared" si="9"/>
        <v>13</v>
      </c>
      <c r="AF32" s="17">
        <v>23</v>
      </c>
      <c r="AG32" s="28">
        <f t="shared" si="10"/>
        <v>13</v>
      </c>
      <c r="AH32" s="29">
        <f t="shared" si="11"/>
        <v>1</v>
      </c>
      <c r="AI32" s="29">
        <f t="shared" si="12"/>
        <v>1</v>
      </c>
      <c r="AJ32" s="17">
        <f t="shared" si="13"/>
        <v>8</v>
      </c>
      <c r="AK32" s="17">
        <f t="shared" si="14"/>
        <v>6</v>
      </c>
      <c r="AL32" s="17">
        <f t="shared" si="15"/>
        <v>3</v>
      </c>
      <c r="AM32" s="17">
        <f t="shared" si="16"/>
        <v>5</v>
      </c>
      <c r="AN32" s="30">
        <f t="shared" si="6"/>
        <v>7</v>
      </c>
      <c r="AO32" s="30">
        <f t="shared" si="7"/>
        <v>5.2857142857142856</v>
      </c>
      <c r="AQ32" s="17">
        <v>23</v>
      </c>
      <c r="AR32" s="97">
        <v>18.600000381469727</v>
      </c>
      <c r="AS32" s="97">
        <v>22.899999618530273</v>
      </c>
      <c r="AT32" s="97">
        <v>18.399999618530273</v>
      </c>
      <c r="AU32" s="97">
        <v>18</v>
      </c>
      <c r="AV32" s="97">
        <v>21.600000381469727</v>
      </c>
      <c r="AW32" s="97">
        <v>23.700000762939453</v>
      </c>
      <c r="AX32" s="97">
        <v>24.100000381469727</v>
      </c>
      <c r="AY32" s="1" t="s">
        <v>40</v>
      </c>
      <c r="BI32" s="47" t="s">
        <v>45</v>
      </c>
      <c r="BJ32" s="48">
        <f t="shared" si="25"/>
        <v>324</v>
      </c>
      <c r="BK32" s="108">
        <f t="shared" si="25"/>
        <v>41</v>
      </c>
      <c r="BL32" s="49">
        <f t="shared" ref="BL32:BL34" si="26">SUM(D316,F316:H316,M316)</f>
        <v>1</v>
      </c>
      <c r="BM32" s="50">
        <f>SUM(E316,I316:L316,N316)</f>
        <v>0</v>
      </c>
      <c r="BN32" s="44">
        <f>SUM(BJ32:BM32)</f>
        <v>366</v>
      </c>
    </row>
    <row r="33" spans="1:66">
      <c r="A33" s="17">
        <v>24</v>
      </c>
      <c r="B33" s="27">
        <v>2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18">
        <f t="shared" si="8"/>
        <v>2</v>
      </c>
      <c r="Q33" s="17">
        <v>24</v>
      </c>
      <c r="R33" s="27">
        <v>0</v>
      </c>
      <c r="S33" s="27">
        <v>0</v>
      </c>
      <c r="T33" s="27">
        <v>0</v>
      </c>
      <c r="U33" s="27">
        <v>2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18">
        <f t="shared" si="9"/>
        <v>2</v>
      </c>
      <c r="AF33" s="17">
        <v>24</v>
      </c>
      <c r="AG33" s="28">
        <f t="shared" si="10"/>
        <v>2</v>
      </c>
      <c r="AH33" s="29">
        <f t="shared" si="11"/>
        <v>8</v>
      </c>
      <c r="AI33" s="29">
        <f t="shared" si="12"/>
        <v>1</v>
      </c>
      <c r="AJ33" s="17">
        <f t="shared" si="13"/>
        <v>3</v>
      </c>
      <c r="AK33" s="17">
        <f t="shared" si="14"/>
        <v>1</v>
      </c>
      <c r="AL33" s="17">
        <f t="shared" si="15"/>
        <v>5</v>
      </c>
      <c r="AM33" s="17">
        <f t="shared" si="16"/>
        <v>6</v>
      </c>
      <c r="AN33" s="30">
        <f t="shared" si="6"/>
        <v>3.4</v>
      </c>
      <c r="AO33" s="30">
        <f t="shared" si="7"/>
        <v>3.7142857142857144</v>
      </c>
      <c r="AQ33" s="17">
        <v>24</v>
      </c>
      <c r="AR33" s="97">
        <v>22.899999618530273</v>
      </c>
      <c r="AS33" s="97">
        <v>18.600000381469727</v>
      </c>
      <c r="AT33" s="97">
        <v>15.5</v>
      </c>
      <c r="AU33" s="97">
        <v>18.399999618530273</v>
      </c>
      <c r="AV33" s="97">
        <v>14.399999618530273</v>
      </c>
      <c r="AW33" s="97">
        <v>22.700000762939453</v>
      </c>
      <c r="AX33" s="97">
        <v>20.799999237060547</v>
      </c>
      <c r="AY33" s="1" t="s">
        <v>40</v>
      </c>
      <c r="BI33" s="53" t="s">
        <v>47</v>
      </c>
      <c r="BJ33" s="54">
        <f t="shared" si="25"/>
        <v>331</v>
      </c>
      <c r="BK33" s="109">
        <f t="shared" si="25"/>
        <v>41</v>
      </c>
      <c r="BL33" s="55">
        <f t="shared" si="26"/>
        <v>1</v>
      </c>
      <c r="BM33" s="56">
        <f>SUM(E317,I317:L317,N317)</f>
        <v>0</v>
      </c>
      <c r="BN33" s="44">
        <f>SUM(BJ33:BM33)</f>
        <v>373</v>
      </c>
    </row>
    <row r="34" spans="1:66">
      <c r="AF34" s="5"/>
      <c r="AG34" s="7"/>
      <c r="AH34" s="7"/>
      <c r="AI34" s="7"/>
      <c r="AJ34" s="5"/>
      <c r="AK34" s="5"/>
      <c r="AL34" s="5"/>
      <c r="AM34" s="5"/>
      <c r="AN34" s="7"/>
      <c r="AO34" s="5"/>
      <c r="AQ34" s="5"/>
      <c r="AR34" s="68"/>
      <c r="AS34" s="68"/>
      <c r="AT34" s="68"/>
      <c r="AU34" s="68"/>
      <c r="AV34" s="68"/>
      <c r="AW34" s="68"/>
      <c r="AX34" s="68"/>
      <c r="BI34" s="57" t="s">
        <v>48</v>
      </c>
      <c r="BJ34" s="58">
        <f t="shared" si="25"/>
        <v>340</v>
      </c>
      <c r="BK34" s="110">
        <f t="shared" si="25"/>
        <v>41</v>
      </c>
      <c r="BL34" s="59">
        <f t="shared" si="26"/>
        <v>1</v>
      </c>
      <c r="BM34" s="60">
        <f>SUM(E318,I318:L318,N318)</f>
        <v>0</v>
      </c>
      <c r="BN34" s="44">
        <f>SUM(BJ34:BM34)</f>
        <v>382</v>
      </c>
    </row>
    <row r="35" spans="1:66">
      <c r="A35" s="69" t="s">
        <v>43</v>
      </c>
      <c r="B35" s="70">
        <f>SUM(B17:B28)</f>
        <v>280</v>
      </c>
      <c r="C35" s="70">
        <f t="shared" ref="C35:O35" si="27">SUM(C17:C28)</f>
        <v>33</v>
      </c>
      <c r="D35" s="70">
        <f t="shared" si="27"/>
        <v>0</v>
      </c>
      <c r="E35" s="70">
        <f t="shared" si="27"/>
        <v>0</v>
      </c>
      <c r="F35" s="70">
        <f t="shared" si="27"/>
        <v>0</v>
      </c>
      <c r="G35" s="70">
        <f t="shared" si="27"/>
        <v>0</v>
      </c>
      <c r="H35" s="70">
        <f t="shared" si="27"/>
        <v>0</v>
      </c>
      <c r="I35" s="70">
        <f t="shared" si="27"/>
        <v>0</v>
      </c>
      <c r="J35" s="70">
        <f t="shared" si="27"/>
        <v>0</v>
      </c>
      <c r="K35" s="70">
        <f t="shared" si="27"/>
        <v>0</v>
      </c>
      <c r="L35" s="70">
        <f t="shared" si="27"/>
        <v>0</v>
      </c>
      <c r="M35" s="70">
        <f t="shared" si="27"/>
        <v>2</v>
      </c>
      <c r="N35" s="70">
        <f t="shared" si="27"/>
        <v>0</v>
      </c>
      <c r="O35" s="71">
        <f t="shared" si="27"/>
        <v>315</v>
      </c>
      <c r="Q35" s="69" t="s">
        <v>43</v>
      </c>
      <c r="R35" s="70">
        <f>SUM(R17:R28)</f>
        <v>5</v>
      </c>
      <c r="S35" s="70">
        <f t="shared" ref="S35:AD35" si="28">SUM(S17:S28)</f>
        <v>40</v>
      </c>
      <c r="T35" s="70">
        <f t="shared" si="28"/>
        <v>147</v>
      </c>
      <c r="U35" s="70">
        <f t="shared" si="28"/>
        <v>100</v>
      </c>
      <c r="V35" s="70">
        <f t="shared" si="28"/>
        <v>18</v>
      </c>
      <c r="W35" s="70">
        <f t="shared" si="28"/>
        <v>3</v>
      </c>
      <c r="X35" s="70">
        <f t="shared" si="28"/>
        <v>0</v>
      </c>
      <c r="Y35" s="70">
        <f t="shared" si="28"/>
        <v>0</v>
      </c>
      <c r="Z35" s="70">
        <f t="shared" si="28"/>
        <v>0</v>
      </c>
      <c r="AA35" s="70">
        <f t="shared" si="28"/>
        <v>0</v>
      </c>
      <c r="AB35" s="70">
        <f t="shared" si="28"/>
        <v>0</v>
      </c>
      <c r="AC35" s="70">
        <f t="shared" si="28"/>
        <v>2</v>
      </c>
      <c r="AD35" s="71">
        <f t="shared" si="28"/>
        <v>315</v>
      </c>
      <c r="AF35" s="69" t="s">
        <v>43</v>
      </c>
      <c r="AG35" s="70">
        <f>SUM(AG17:AG28)</f>
        <v>315</v>
      </c>
      <c r="AH35" s="70">
        <f t="shared" ref="AH35:AO35" si="29">SUM(AH17:AH28)</f>
        <v>281</v>
      </c>
      <c r="AI35" s="70">
        <f t="shared" si="29"/>
        <v>242</v>
      </c>
      <c r="AJ35" s="70">
        <f t="shared" si="29"/>
        <v>313</v>
      </c>
      <c r="AK35" s="70">
        <f t="shared" si="29"/>
        <v>327</v>
      </c>
      <c r="AL35" s="70">
        <f t="shared" si="29"/>
        <v>274</v>
      </c>
      <c r="AM35" s="70">
        <f t="shared" si="29"/>
        <v>308</v>
      </c>
      <c r="AN35" s="72">
        <f>SUM(AN17:AN28)</f>
        <v>307.40000000000003</v>
      </c>
      <c r="AO35" s="72">
        <f t="shared" si="29"/>
        <v>294.28571428571428</v>
      </c>
      <c r="AQ35" s="73" t="s">
        <v>49</v>
      </c>
      <c r="AR35" s="74">
        <v>18.299999237060547</v>
      </c>
      <c r="AS35" s="74">
        <v>19.399999618530273</v>
      </c>
      <c r="AT35" s="74">
        <v>19.799999237060547</v>
      </c>
      <c r="AU35" s="74">
        <v>19.799999237060547</v>
      </c>
      <c r="AV35" s="74">
        <v>17</v>
      </c>
      <c r="AW35" s="74">
        <v>19.200000762939453</v>
      </c>
      <c r="AX35" s="74">
        <v>19.100000381469727</v>
      </c>
      <c r="AY35" s="1" t="s">
        <v>40</v>
      </c>
      <c r="BI35" s="10">
        <f>BI30+1</f>
        <v>45700</v>
      </c>
      <c r="BJ35" s="62"/>
      <c r="BK35" s="111"/>
      <c r="BL35" s="63"/>
      <c r="BM35" s="64"/>
      <c r="BN35" s="37"/>
    </row>
    <row r="36" spans="1:66">
      <c r="A36" s="73" t="s">
        <v>45</v>
      </c>
      <c r="B36" s="75">
        <f>SUM(B16:B31)</f>
        <v>319</v>
      </c>
      <c r="C36" s="75">
        <f t="shared" ref="C36:O36" si="30">SUM(C16:C31)</f>
        <v>38</v>
      </c>
      <c r="D36" s="75">
        <f t="shared" si="30"/>
        <v>0</v>
      </c>
      <c r="E36" s="75">
        <f t="shared" si="30"/>
        <v>0</v>
      </c>
      <c r="F36" s="75">
        <f t="shared" si="30"/>
        <v>0</v>
      </c>
      <c r="G36" s="75">
        <f t="shared" si="30"/>
        <v>0</v>
      </c>
      <c r="H36" s="75">
        <f t="shared" si="30"/>
        <v>0</v>
      </c>
      <c r="I36" s="75">
        <f t="shared" si="30"/>
        <v>0</v>
      </c>
      <c r="J36" s="75">
        <f t="shared" si="30"/>
        <v>0</v>
      </c>
      <c r="K36" s="75">
        <f t="shared" si="30"/>
        <v>0</v>
      </c>
      <c r="L36" s="75">
        <f t="shared" si="30"/>
        <v>0</v>
      </c>
      <c r="M36" s="75">
        <f t="shared" si="30"/>
        <v>2</v>
      </c>
      <c r="N36" s="75">
        <f t="shared" si="30"/>
        <v>0</v>
      </c>
      <c r="O36" s="71">
        <f t="shared" si="30"/>
        <v>359</v>
      </c>
      <c r="Q36" s="73" t="s">
        <v>45</v>
      </c>
      <c r="R36" s="75">
        <f>SUM(R16:R31)</f>
        <v>5</v>
      </c>
      <c r="S36" s="75">
        <f t="shared" ref="S36:AD36" si="31">SUM(S16:S31)</f>
        <v>44</v>
      </c>
      <c r="T36" s="75">
        <f t="shared" si="31"/>
        <v>160</v>
      </c>
      <c r="U36" s="75">
        <f t="shared" si="31"/>
        <v>121</v>
      </c>
      <c r="V36" s="75">
        <f t="shared" si="31"/>
        <v>23</v>
      </c>
      <c r="W36" s="75">
        <f t="shared" si="31"/>
        <v>4</v>
      </c>
      <c r="X36" s="75">
        <f t="shared" si="31"/>
        <v>0</v>
      </c>
      <c r="Y36" s="75">
        <f t="shared" si="31"/>
        <v>0</v>
      </c>
      <c r="Z36" s="75">
        <f t="shared" si="31"/>
        <v>0</v>
      </c>
      <c r="AA36" s="75">
        <f t="shared" si="31"/>
        <v>0</v>
      </c>
      <c r="AB36" s="75">
        <f t="shared" si="31"/>
        <v>0</v>
      </c>
      <c r="AC36" s="75">
        <f t="shared" si="31"/>
        <v>2</v>
      </c>
      <c r="AD36" s="71">
        <f t="shared" si="31"/>
        <v>359</v>
      </c>
      <c r="AF36" s="73" t="s">
        <v>45</v>
      </c>
      <c r="AG36" s="75">
        <f>SUM(AG16:AG31)</f>
        <v>359</v>
      </c>
      <c r="AH36" s="75">
        <f t="shared" ref="AH36:AO36" si="32">SUM(AH16:AH31)</f>
        <v>327</v>
      </c>
      <c r="AI36" s="75">
        <f t="shared" si="32"/>
        <v>269</v>
      </c>
      <c r="AJ36" s="75">
        <f t="shared" si="32"/>
        <v>353</v>
      </c>
      <c r="AK36" s="75">
        <f t="shared" si="32"/>
        <v>366</v>
      </c>
      <c r="AL36" s="75">
        <f t="shared" si="32"/>
        <v>310</v>
      </c>
      <c r="AM36" s="75">
        <f t="shared" si="32"/>
        <v>353</v>
      </c>
      <c r="AN36" s="72">
        <f>SUM(AN16:AN31)</f>
        <v>348.20000000000005</v>
      </c>
      <c r="AO36" s="72">
        <f t="shared" si="32"/>
        <v>333.85714285714289</v>
      </c>
      <c r="AQ36" s="76" t="s">
        <v>50</v>
      </c>
      <c r="AR36" s="77">
        <v>19.600000381469727</v>
      </c>
      <c r="AS36" s="77">
        <v>19.399999618530273</v>
      </c>
      <c r="AT36" s="77">
        <v>20.299999237060547</v>
      </c>
      <c r="AU36" s="77">
        <v>20.299999237060547</v>
      </c>
      <c r="AV36" s="77">
        <v>18.700000762939453</v>
      </c>
      <c r="AW36" s="77">
        <v>19.899999618530273</v>
      </c>
      <c r="AX36" s="77">
        <v>19.700000762939453</v>
      </c>
      <c r="AY36" s="1" t="s">
        <v>40</v>
      </c>
      <c r="BI36" s="41" t="s">
        <v>43</v>
      </c>
      <c r="BJ36" s="65">
        <f t="shared" ref="BJ36:BK39" si="33">SUM(B385)</f>
        <v>231</v>
      </c>
      <c r="BK36" s="112">
        <f t="shared" si="33"/>
        <v>37</v>
      </c>
      <c r="BL36" s="66">
        <f>SUM(D385,F385:H385,M385)</f>
        <v>6</v>
      </c>
      <c r="BM36" s="67">
        <f>SUM(E385,I385:L385,N385)</f>
        <v>0</v>
      </c>
      <c r="BN36" s="44">
        <f>SUM(BJ36:BM36)</f>
        <v>274</v>
      </c>
    </row>
    <row r="37" spans="1:66">
      <c r="A37" s="76" t="s">
        <v>47</v>
      </c>
      <c r="B37" s="78">
        <f>SUM(B16:B33)</f>
        <v>333</v>
      </c>
      <c r="C37" s="78">
        <f t="shared" ref="C37:O37" si="34">SUM(C16:C33)</f>
        <v>39</v>
      </c>
      <c r="D37" s="78">
        <f t="shared" si="34"/>
        <v>0</v>
      </c>
      <c r="E37" s="78">
        <f t="shared" si="34"/>
        <v>0</v>
      </c>
      <c r="F37" s="78">
        <f t="shared" si="34"/>
        <v>0</v>
      </c>
      <c r="G37" s="78">
        <f t="shared" si="34"/>
        <v>0</v>
      </c>
      <c r="H37" s="78">
        <f t="shared" si="34"/>
        <v>0</v>
      </c>
      <c r="I37" s="78">
        <f t="shared" si="34"/>
        <v>0</v>
      </c>
      <c r="J37" s="78">
        <f t="shared" si="34"/>
        <v>0</v>
      </c>
      <c r="K37" s="78">
        <f t="shared" si="34"/>
        <v>0</v>
      </c>
      <c r="L37" s="78">
        <f t="shared" si="34"/>
        <v>0</v>
      </c>
      <c r="M37" s="78">
        <f t="shared" si="34"/>
        <v>2</v>
      </c>
      <c r="N37" s="78">
        <f t="shared" si="34"/>
        <v>0</v>
      </c>
      <c r="O37" s="71">
        <f t="shared" si="34"/>
        <v>374</v>
      </c>
      <c r="Q37" s="76" t="s">
        <v>47</v>
      </c>
      <c r="R37" s="78">
        <f>SUM(R16:R33)</f>
        <v>8</v>
      </c>
      <c r="S37" s="78">
        <f t="shared" ref="S37:AD37" si="35">SUM(S16:S33)</f>
        <v>44</v>
      </c>
      <c r="T37" s="78">
        <f t="shared" si="35"/>
        <v>162</v>
      </c>
      <c r="U37" s="78">
        <f t="shared" si="35"/>
        <v>130</v>
      </c>
      <c r="V37" s="78">
        <f t="shared" si="35"/>
        <v>24</v>
      </c>
      <c r="W37" s="78">
        <f t="shared" si="35"/>
        <v>4</v>
      </c>
      <c r="X37" s="78">
        <f t="shared" si="35"/>
        <v>0</v>
      </c>
      <c r="Y37" s="78">
        <f t="shared" si="35"/>
        <v>0</v>
      </c>
      <c r="Z37" s="78">
        <f t="shared" si="35"/>
        <v>0</v>
      </c>
      <c r="AA37" s="78">
        <f t="shared" si="35"/>
        <v>0</v>
      </c>
      <c r="AB37" s="78">
        <f t="shared" si="35"/>
        <v>0</v>
      </c>
      <c r="AC37" s="78">
        <f t="shared" si="35"/>
        <v>2</v>
      </c>
      <c r="AD37" s="71">
        <f t="shared" si="35"/>
        <v>374</v>
      </c>
      <c r="AF37" s="76" t="s">
        <v>47</v>
      </c>
      <c r="AG37" s="78">
        <f>SUM(AG16:AG33)</f>
        <v>374</v>
      </c>
      <c r="AH37" s="78">
        <f t="shared" ref="AH37:AO37" si="36">SUM(AH16:AH33)</f>
        <v>336</v>
      </c>
      <c r="AI37" s="78">
        <f t="shared" si="36"/>
        <v>271</v>
      </c>
      <c r="AJ37" s="78">
        <f t="shared" si="36"/>
        <v>364</v>
      </c>
      <c r="AK37" s="78">
        <f t="shared" si="36"/>
        <v>373</v>
      </c>
      <c r="AL37" s="78">
        <f t="shared" si="36"/>
        <v>318</v>
      </c>
      <c r="AM37" s="78">
        <f t="shared" si="36"/>
        <v>364</v>
      </c>
      <c r="AN37" s="72">
        <f>SUM(AN16:AN33)</f>
        <v>358.6</v>
      </c>
      <c r="AO37" s="72">
        <f t="shared" si="36"/>
        <v>342.85714285714289</v>
      </c>
      <c r="AQ37" s="79" t="s">
        <v>48</v>
      </c>
      <c r="AR37" s="80">
        <v>19.5</v>
      </c>
      <c r="AS37" s="80">
        <v>19.899999618530273</v>
      </c>
      <c r="AT37" s="80">
        <v>20.299999237060547</v>
      </c>
      <c r="AU37" s="80">
        <v>19.200000762939453</v>
      </c>
      <c r="AV37" s="80">
        <v>18.899999618530273</v>
      </c>
      <c r="AW37" s="80">
        <v>19.899999618530273</v>
      </c>
      <c r="AX37" s="80">
        <v>19.700000762939453</v>
      </c>
      <c r="AY37" s="1" t="s">
        <v>40</v>
      </c>
      <c r="BI37" s="47" t="s">
        <v>45</v>
      </c>
      <c r="BJ37" s="48">
        <f t="shared" si="33"/>
        <v>263</v>
      </c>
      <c r="BK37" s="108">
        <f t="shared" si="33"/>
        <v>41</v>
      </c>
      <c r="BL37" s="49">
        <f t="shared" ref="BL37:BL39" si="37">SUM(D386,F386:H386,M386)</f>
        <v>6</v>
      </c>
      <c r="BM37" s="50">
        <f>SUM(E386,I386:L386,N386)</f>
        <v>0</v>
      </c>
      <c r="BN37" s="44">
        <f>SUM(BJ37:BM37)</f>
        <v>310</v>
      </c>
    </row>
    <row r="38" spans="1:66">
      <c r="A38" s="79" t="s">
        <v>48</v>
      </c>
      <c r="B38" s="81">
        <f>SUM(B10:B33)</f>
        <v>340</v>
      </c>
      <c r="C38" s="81">
        <f t="shared" ref="C38:O38" si="38">SUM(C10:C33)</f>
        <v>39</v>
      </c>
      <c r="D38" s="81">
        <f t="shared" si="38"/>
        <v>0</v>
      </c>
      <c r="E38" s="81">
        <f t="shared" si="38"/>
        <v>0</v>
      </c>
      <c r="F38" s="81">
        <f t="shared" si="38"/>
        <v>0</v>
      </c>
      <c r="G38" s="81">
        <f t="shared" si="38"/>
        <v>0</v>
      </c>
      <c r="H38" s="81">
        <f t="shared" si="38"/>
        <v>0</v>
      </c>
      <c r="I38" s="81">
        <f t="shared" si="38"/>
        <v>0</v>
      </c>
      <c r="J38" s="81">
        <f t="shared" si="38"/>
        <v>0</v>
      </c>
      <c r="K38" s="81">
        <f t="shared" si="38"/>
        <v>0</v>
      </c>
      <c r="L38" s="81">
        <f t="shared" si="38"/>
        <v>0</v>
      </c>
      <c r="M38" s="81">
        <f t="shared" si="38"/>
        <v>2</v>
      </c>
      <c r="N38" s="81">
        <f t="shared" si="38"/>
        <v>0</v>
      </c>
      <c r="O38" s="71">
        <f t="shared" si="38"/>
        <v>381</v>
      </c>
      <c r="Q38" s="79" t="s">
        <v>48</v>
      </c>
      <c r="R38" s="81">
        <f>SUM(R10:R33)</f>
        <v>8</v>
      </c>
      <c r="S38" s="81">
        <f t="shared" ref="S38:AD38" si="39">SUM(S10:S33)</f>
        <v>46</v>
      </c>
      <c r="T38" s="81">
        <f t="shared" si="39"/>
        <v>163</v>
      </c>
      <c r="U38" s="81">
        <f t="shared" si="39"/>
        <v>131</v>
      </c>
      <c r="V38" s="81">
        <f t="shared" si="39"/>
        <v>26</v>
      </c>
      <c r="W38" s="81">
        <f t="shared" si="39"/>
        <v>5</v>
      </c>
      <c r="X38" s="81">
        <f t="shared" si="39"/>
        <v>0</v>
      </c>
      <c r="Y38" s="81">
        <f t="shared" si="39"/>
        <v>0</v>
      </c>
      <c r="Z38" s="81">
        <f t="shared" si="39"/>
        <v>0</v>
      </c>
      <c r="AA38" s="81">
        <f t="shared" si="39"/>
        <v>0</v>
      </c>
      <c r="AB38" s="81">
        <f t="shared" si="39"/>
        <v>0</v>
      </c>
      <c r="AC38" s="81">
        <f t="shared" si="39"/>
        <v>2</v>
      </c>
      <c r="AD38" s="71">
        <f t="shared" si="39"/>
        <v>381</v>
      </c>
      <c r="AF38" s="79" t="s">
        <v>48</v>
      </c>
      <c r="AG38" s="81">
        <f>SUM(AG10:AG33)</f>
        <v>381</v>
      </c>
      <c r="AH38" s="81">
        <f t="shared" ref="AH38:AO38" si="40">SUM(AH10:AH33)</f>
        <v>343</v>
      </c>
      <c r="AI38" s="81">
        <f t="shared" si="40"/>
        <v>285</v>
      </c>
      <c r="AJ38" s="81">
        <f t="shared" si="40"/>
        <v>370</v>
      </c>
      <c r="AK38" s="81">
        <f t="shared" si="40"/>
        <v>382</v>
      </c>
      <c r="AL38" s="81">
        <f t="shared" si="40"/>
        <v>331</v>
      </c>
      <c r="AM38" s="81">
        <f t="shared" si="40"/>
        <v>374</v>
      </c>
      <c r="AN38" s="72">
        <f>SUM(AN10:AN33)</f>
        <v>367.6</v>
      </c>
      <c r="AO38" s="72">
        <f t="shared" si="40"/>
        <v>352.28571428571428</v>
      </c>
      <c r="BI38" s="53" t="s">
        <v>47</v>
      </c>
      <c r="BJ38" s="54">
        <f t="shared" si="33"/>
        <v>270</v>
      </c>
      <c r="BK38" s="109">
        <f t="shared" si="33"/>
        <v>42</v>
      </c>
      <c r="BL38" s="55">
        <f t="shared" si="37"/>
        <v>6</v>
      </c>
      <c r="BM38" s="56">
        <f>SUM(E387,I387:L387,N387)</f>
        <v>0</v>
      </c>
      <c r="BN38" s="44">
        <f>SUM(BJ38:BM38)</f>
        <v>318</v>
      </c>
    </row>
    <row r="39" spans="1:66">
      <c r="AF39" s="82"/>
      <c r="AG39" s="83"/>
      <c r="AH39" s="83"/>
      <c r="AI39" s="83"/>
      <c r="AJ39" s="83"/>
      <c r="AK39" s="83"/>
      <c r="AL39" s="83"/>
      <c r="AM39" s="83"/>
      <c r="AN39" s="84"/>
      <c r="AO39" s="84"/>
      <c r="AV39" s="118" t="s">
        <v>51</v>
      </c>
      <c r="AW39" s="118"/>
      <c r="AX39" s="85">
        <v>19.600000381469727</v>
      </c>
      <c r="BI39" s="57" t="s">
        <v>48</v>
      </c>
      <c r="BJ39" s="58">
        <f t="shared" si="33"/>
        <v>282</v>
      </c>
      <c r="BK39" s="110">
        <f t="shared" si="33"/>
        <v>43</v>
      </c>
      <c r="BL39" s="59">
        <f t="shared" si="37"/>
        <v>6</v>
      </c>
      <c r="BM39" s="60">
        <f>SUM(E388,I388:L388,N388)</f>
        <v>0</v>
      </c>
      <c r="BN39" s="44">
        <f>SUM(BJ39:BM39)</f>
        <v>331</v>
      </c>
    </row>
    <row r="40" spans="1:66">
      <c r="AV40" s="118" t="s">
        <v>52</v>
      </c>
      <c r="AW40" s="118"/>
      <c r="AX40" s="85">
        <v>19.299999237060547</v>
      </c>
      <c r="BI40" s="10">
        <f>BI35+1</f>
        <v>45701</v>
      </c>
      <c r="BJ40" s="62"/>
      <c r="BK40" s="111"/>
      <c r="BL40" s="63"/>
      <c r="BM40" s="64"/>
      <c r="BN40" s="37"/>
    </row>
    <row r="41" spans="1:66">
      <c r="A41" s="4"/>
      <c r="B41" s="2" t="s">
        <v>53</v>
      </c>
      <c r="C41" s="3" t="s">
        <v>54</v>
      </c>
      <c r="R41" s="2" t="s">
        <v>53</v>
      </c>
      <c r="S41" s="4" t="str">
        <f>C41</f>
        <v>Westbound</v>
      </c>
      <c r="AR41" s="2" t="s">
        <v>2</v>
      </c>
      <c r="AS41" s="6" t="str">
        <f>C6</f>
        <v xml:space="preserve">Eastbound </v>
      </c>
      <c r="AT41" s="7"/>
      <c r="AU41" s="5"/>
      <c r="AV41" s="96" t="s">
        <v>55</v>
      </c>
      <c r="AW41" s="5"/>
      <c r="AX41" s="2"/>
      <c r="BI41" s="41" t="s">
        <v>43</v>
      </c>
      <c r="BJ41" s="65">
        <f t="shared" ref="BJ41:BK44" si="41">SUM(B455)</f>
        <v>279</v>
      </c>
      <c r="BK41" s="112">
        <f t="shared" si="41"/>
        <v>28</v>
      </c>
      <c r="BL41" s="66">
        <f>SUM(D455,F455:H455,M455)</f>
        <v>1</v>
      </c>
      <c r="BM41" s="67">
        <f>SUM(E455,I455:L455,N455)</f>
        <v>0</v>
      </c>
      <c r="BN41" s="44">
        <f>SUM(BJ41:BM41)</f>
        <v>308</v>
      </c>
    </row>
    <row r="42" spans="1:66">
      <c r="AQ42" s="9"/>
      <c r="AR42" s="7"/>
      <c r="AS42" s="7"/>
      <c r="AT42" s="7"/>
      <c r="AU42" s="5"/>
      <c r="AV42" s="5"/>
      <c r="AW42" s="5"/>
      <c r="AX42" s="5"/>
      <c r="BI42" s="47" t="s">
        <v>45</v>
      </c>
      <c r="BJ42" s="48">
        <f t="shared" si="41"/>
        <v>322</v>
      </c>
      <c r="BK42" s="108">
        <f t="shared" si="41"/>
        <v>30</v>
      </c>
      <c r="BL42" s="49">
        <f t="shared" ref="BL42:BL44" si="42">SUM(D456,F456:H456,M456)</f>
        <v>1</v>
      </c>
      <c r="BM42" s="50">
        <f>SUM(E456,I456:L456,N456)</f>
        <v>0</v>
      </c>
      <c r="BN42" s="44">
        <f>SUM(BJ42:BM42)</f>
        <v>353</v>
      </c>
    </row>
    <row r="43" spans="1:66">
      <c r="A43" s="10" t="str">
        <f>A8</f>
        <v>07/02/2025</v>
      </c>
      <c r="B43" s="115" t="s">
        <v>10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7"/>
      <c r="Q43" s="10" t="str">
        <f>A8</f>
        <v>07/02/2025</v>
      </c>
      <c r="R43" s="115" t="s">
        <v>11</v>
      </c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7"/>
      <c r="AQ43" s="5"/>
      <c r="AR43" s="11" t="str">
        <f>A8</f>
        <v>07/02/2025</v>
      </c>
      <c r="AS43" s="11">
        <f t="shared" ref="AS43:AX43" si="43">AR43+1</f>
        <v>45696</v>
      </c>
      <c r="AT43" s="11">
        <f t="shared" si="43"/>
        <v>45697</v>
      </c>
      <c r="AU43" s="11">
        <f t="shared" si="43"/>
        <v>45698</v>
      </c>
      <c r="AV43" s="11">
        <f t="shared" si="43"/>
        <v>45699</v>
      </c>
      <c r="AW43" s="11">
        <f t="shared" si="43"/>
        <v>45700</v>
      </c>
      <c r="AX43" s="11">
        <f t="shared" si="43"/>
        <v>45701</v>
      </c>
      <c r="BI43" s="53" t="s">
        <v>47</v>
      </c>
      <c r="BJ43" s="54">
        <f t="shared" si="41"/>
        <v>333</v>
      </c>
      <c r="BK43" s="109">
        <f t="shared" si="41"/>
        <v>30</v>
      </c>
      <c r="BL43" s="55">
        <f t="shared" si="42"/>
        <v>1</v>
      </c>
      <c r="BM43" s="56">
        <f>SUM(E457,I457:L457,N457)</f>
        <v>0</v>
      </c>
      <c r="BN43" s="44">
        <f>SUM(BJ43:BM43)</f>
        <v>364</v>
      </c>
    </row>
    <row r="44" spans="1:66">
      <c r="A44" s="17" t="s">
        <v>19</v>
      </c>
      <c r="B44" s="17">
        <v>1</v>
      </c>
      <c r="C44" s="17">
        <v>2</v>
      </c>
      <c r="D44" s="17">
        <v>3</v>
      </c>
      <c r="E44" s="17">
        <v>4</v>
      </c>
      <c r="F44" s="17">
        <v>5</v>
      </c>
      <c r="G44" s="17">
        <v>6</v>
      </c>
      <c r="H44" s="17">
        <v>7</v>
      </c>
      <c r="I44" s="17">
        <v>8</v>
      </c>
      <c r="J44" s="17">
        <v>9</v>
      </c>
      <c r="K44" s="17">
        <v>10</v>
      </c>
      <c r="L44" s="17">
        <v>11</v>
      </c>
      <c r="M44" s="17">
        <v>12</v>
      </c>
      <c r="N44" s="17">
        <v>13</v>
      </c>
      <c r="O44" s="18" t="s">
        <v>18</v>
      </c>
      <c r="Q44" s="17" t="s">
        <v>19</v>
      </c>
      <c r="R44" s="17" t="str">
        <f>R$9</f>
        <v>0-10</v>
      </c>
      <c r="S44" s="17" t="str">
        <f t="shared" ref="S44:AC44" si="44">S$9</f>
        <v>10-15</v>
      </c>
      <c r="T44" s="17" t="str">
        <f t="shared" si="44"/>
        <v>15-20</v>
      </c>
      <c r="U44" s="17" t="str">
        <f t="shared" si="44"/>
        <v>20-25</v>
      </c>
      <c r="V44" s="17" t="str">
        <f t="shared" si="44"/>
        <v>25-30</v>
      </c>
      <c r="W44" s="17" t="str">
        <f t="shared" si="44"/>
        <v>30-35</v>
      </c>
      <c r="X44" s="17" t="str">
        <f t="shared" si="44"/>
        <v>35-40</v>
      </c>
      <c r="Y44" s="17" t="str">
        <f t="shared" si="44"/>
        <v>40-45</v>
      </c>
      <c r="Z44" s="17" t="str">
        <f t="shared" si="44"/>
        <v>45-50</v>
      </c>
      <c r="AA44" s="17" t="str">
        <f t="shared" si="44"/>
        <v>50-55</v>
      </c>
      <c r="AB44" s="17" t="str">
        <f t="shared" si="44"/>
        <v>55-60</v>
      </c>
      <c r="AC44" s="17" t="str">
        <f t="shared" si="44"/>
        <v>60+</v>
      </c>
      <c r="AD44" s="18" t="s">
        <v>18</v>
      </c>
      <c r="AQ44" s="17" t="s">
        <v>19</v>
      </c>
      <c r="AR44" s="20" t="str">
        <f t="shared" ref="AR44:AX44" si="45">TEXT(AR43,"dddd")</f>
        <v>Friday</v>
      </c>
      <c r="AS44" s="20" t="str">
        <f t="shared" si="45"/>
        <v>Saturday</v>
      </c>
      <c r="AT44" s="20" t="str">
        <f t="shared" si="45"/>
        <v>Sunday</v>
      </c>
      <c r="AU44" s="20" t="str">
        <f t="shared" si="45"/>
        <v>Monday</v>
      </c>
      <c r="AV44" s="20" t="str">
        <f t="shared" si="45"/>
        <v>Tuesday</v>
      </c>
      <c r="AW44" s="20" t="str">
        <f t="shared" si="45"/>
        <v>Wednesday</v>
      </c>
      <c r="AX44" s="20" t="str">
        <f t="shared" si="45"/>
        <v>Thursday</v>
      </c>
      <c r="BI44" s="57" t="s">
        <v>48</v>
      </c>
      <c r="BJ44" s="58">
        <f t="shared" si="41"/>
        <v>343</v>
      </c>
      <c r="BK44" s="110">
        <f t="shared" si="41"/>
        <v>30</v>
      </c>
      <c r="BL44" s="59">
        <f t="shared" si="42"/>
        <v>1</v>
      </c>
      <c r="BM44" s="60">
        <f>SUM(E458,I458:L458,N458)</f>
        <v>0</v>
      </c>
      <c r="BN44" s="44">
        <f>SUM(BJ44:BM44)</f>
        <v>374</v>
      </c>
    </row>
    <row r="45" spans="1:66">
      <c r="A45" s="17">
        <v>1</v>
      </c>
      <c r="B45" s="27">
        <v>1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18">
        <f>SUM(B45:N45)</f>
        <v>1</v>
      </c>
      <c r="Q45" s="17">
        <v>1</v>
      </c>
      <c r="R45" s="27">
        <v>0</v>
      </c>
      <c r="S45" s="27">
        <v>0</v>
      </c>
      <c r="T45" s="27">
        <v>1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18">
        <f>SUM(R45:AC45)</f>
        <v>1</v>
      </c>
      <c r="AQ45" s="17">
        <v>1</v>
      </c>
      <c r="AR45" s="97">
        <v>16.399999618530273</v>
      </c>
      <c r="AS45" s="97" t="s">
        <v>40</v>
      </c>
      <c r="AT45" s="97">
        <v>21.200000762939453</v>
      </c>
      <c r="AU45" s="97" t="s">
        <v>40</v>
      </c>
      <c r="AV45" s="97">
        <v>27.100000381469727</v>
      </c>
      <c r="AW45" s="97">
        <v>27</v>
      </c>
      <c r="AX45" s="97">
        <v>18.899999618530273</v>
      </c>
      <c r="AY45" s="1" t="s">
        <v>40</v>
      </c>
      <c r="BI45" s="5"/>
      <c r="BJ45" s="5"/>
      <c r="BK45" s="5"/>
      <c r="BL45" s="5"/>
      <c r="BM45" s="5"/>
      <c r="BN45" s="5"/>
    </row>
    <row r="46" spans="1:66">
      <c r="A46" s="17">
        <v>2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18">
        <f t="shared" ref="O46:O68" si="46">SUM(B46:N46)</f>
        <v>0</v>
      </c>
      <c r="Q46" s="17">
        <v>2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18">
        <f t="shared" ref="AD46:AD68" si="47">SUM(R46:AC46)</f>
        <v>0</v>
      </c>
      <c r="AQ46" s="38">
        <v>2</v>
      </c>
      <c r="AR46" s="97" t="s">
        <v>40</v>
      </c>
      <c r="AS46" s="97">
        <v>27.399999618530273</v>
      </c>
      <c r="AT46" s="97">
        <v>20.600000381469727</v>
      </c>
      <c r="AU46" s="97" t="s">
        <v>40</v>
      </c>
      <c r="AV46" s="97" t="s">
        <v>40</v>
      </c>
      <c r="AW46" s="97" t="s">
        <v>40</v>
      </c>
      <c r="AX46" s="97" t="s">
        <v>40</v>
      </c>
      <c r="AY46" s="1" t="s">
        <v>40</v>
      </c>
      <c r="BI46" s="17" t="s">
        <v>32</v>
      </c>
      <c r="BJ46" s="62"/>
      <c r="BK46" s="111"/>
      <c r="BL46" s="63"/>
      <c r="BM46" s="64"/>
      <c r="BN46" s="37"/>
    </row>
    <row r="47" spans="1:66">
      <c r="A47" s="17">
        <v>3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18">
        <f t="shared" si="46"/>
        <v>0</v>
      </c>
      <c r="Q47" s="17">
        <v>3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18">
        <f t="shared" si="47"/>
        <v>0</v>
      </c>
      <c r="AQ47" s="17">
        <v>3</v>
      </c>
      <c r="AR47" s="97" t="s">
        <v>40</v>
      </c>
      <c r="AS47" s="97" t="s">
        <v>40</v>
      </c>
      <c r="AT47" s="97">
        <v>19.600000381469727</v>
      </c>
      <c r="AU47" s="97">
        <v>26.200000762939453</v>
      </c>
      <c r="AV47" s="97">
        <v>16</v>
      </c>
      <c r="AW47" s="97">
        <v>25.399999618530273</v>
      </c>
      <c r="AX47" s="97" t="s">
        <v>40</v>
      </c>
      <c r="AY47" s="1" t="s">
        <v>40</v>
      </c>
      <c r="BI47" s="41" t="s">
        <v>43</v>
      </c>
      <c r="BJ47" s="65">
        <f t="shared" ref="BJ47:BM50" si="48">SUM(BJ11,BJ16,BJ21,BJ26,BJ31,BJ36,BJ41)/7</f>
        <v>260.57142857142856</v>
      </c>
      <c r="BK47" s="112">
        <f t="shared" ref="BK47" si="49">SUM(BK11,BK16,BK21,BK26,BK31,BK36,BK41)/7</f>
        <v>31.857142857142858</v>
      </c>
      <c r="BL47" s="66">
        <f t="shared" si="48"/>
        <v>1.8571428571428572</v>
      </c>
      <c r="BM47" s="67">
        <f t="shared" si="48"/>
        <v>0</v>
      </c>
      <c r="BN47" s="61">
        <f>SUM(BJ47:BM47)</f>
        <v>294.28571428571422</v>
      </c>
    </row>
    <row r="48" spans="1:66">
      <c r="A48" s="17">
        <v>4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18">
        <f t="shared" si="46"/>
        <v>0</v>
      </c>
      <c r="Q48" s="17">
        <v>4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18">
        <f t="shared" si="47"/>
        <v>0</v>
      </c>
      <c r="AQ48" s="17">
        <v>4</v>
      </c>
      <c r="AR48" s="97">
        <v>31.200000762939453</v>
      </c>
      <c r="AS48" s="97" t="s">
        <v>40</v>
      </c>
      <c r="AT48" s="97">
        <v>24.799999237060547</v>
      </c>
      <c r="AU48" s="97" t="s">
        <v>40</v>
      </c>
      <c r="AV48" s="97">
        <v>25</v>
      </c>
      <c r="AW48" s="97">
        <v>25.299999237060547</v>
      </c>
      <c r="AX48" s="97">
        <v>29.799999237060547</v>
      </c>
      <c r="AY48" s="1" t="s">
        <v>40</v>
      </c>
      <c r="BI48" s="47" t="s">
        <v>45</v>
      </c>
      <c r="BJ48" s="86">
        <f t="shared" si="48"/>
        <v>296.42857142857144</v>
      </c>
      <c r="BK48" s="113">
        <f t="shared" ref="BK48" si="50">SUM(BK12,BK17,BK22,BK27,BK32,BK37,BK42)/7</f>
        <v>35.428571428571431</v>
      </c>
      <c r="BL48" s="87">
        <f t="shared" si="48"/>
        <v>2</v>
      </c>
      <c r="BM48" s="88">
        <f t="shared" si="48"/>
        <v>0</v>
      </c>
      <c r="BN48" s="61">
        <f>SUM(BJ48:BM48)</f>
        <v>333.85714285714289</v>
      </c>
    </row>
    <row r="49" spans="1:66">
      <c r="A49" s="17">
        <v>5</v>
      </c>
      <c r="B49" s="27">
        <v>1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18">
        <f t="shared" si="46"/>
        <v>1</v>
      </c>
      <c r="Q49" s="17">
        <v>5</v>
      </c>
      <c r="R49" s="27">
        <v>0</v>
      </c>
      <c r="S49" s="27">
        <v>0</v>
      </c>
      <c r="T49" s="27">
        <v>1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18">
        <f t="shared" si="47"/>
        <v>1</v>
      </c>
      <c r="AQ49" s="17">
        <v>5</v>
      </c>
      <c r="AR49" s="97">
        <v>28.700000762939453</v>
      </c>
      <c r="AS49" s="97" t="s">
        <v>40</v>
      </c>
      <c r="AT49" s="97" t="s">
        <v>40</v>
      </c>
      <c r="AU49" s="97" t="s">
        <v>40</v>
      </c>
      <c r="AV49" s="97">
        <v>38.700000762939453</v>
      </c>
      <c r="AW49" s="97" t="s">
        <v>40</v>
      </c>
      <c r="AX49" s="97" t="s">
        <v>40</v>
      </c>
      <c r="AY49" s="1" t="s">
        <v>40</v>
      </c>
      <c r="BI49" s="53" t="s">
        <v>47</v>
      </c>
      <c r="BJ49" s="89">
        <f t="shared" si="48"/>
        <v>305</v>
      </c>
      <c r="BK49" s="114">
        <f t="shared" ref="BK49" si="51">SUM(BK13,BK18,BK23,BK28,BK33,BK38,BK43)/7</f>
        <v>35.857142857142854</v>
      </c>
      <c r="BL49" s="90">
        <f t="shared" si="48"/>
        <v>2</v>
      </c>
      <c r="BM49" s="91">
        <f t="shared" si="48"/>
        <v>0</v>
      </c>
      <c r="BN49" s="61">
        <f>SUM(BJ49:BM49)</f>
        <v>342.85714285714283</v>
      </c>
    </row>
    <row r="50" spans="1:66">
      <c r="A50" s="17">
        <v>6</v>
      </c>
      <c r="B50" s="27">
        <v>3</v>
      </c>
      <c r="C50" s="27">
        <v>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18">
        <f t="shared" si="46"/>
        <v>6</v>
      </c>
      <c r="Q50" s="17">
        <v>6</v>
      </c>
      <c r="R50" s="27">
        <v>0</v>
      </c>
      <c r="S50" s="27">
        <v>1</v>
      </c>
      <c r="T50" s="27">
        <v>3</v>
      </c>
      <c r="U50" s="27">
        <v>0</v>
      </c>
      <c r="V50" s="27">
        <v>2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18">
        <f t="shared" si="47"/>
        <v>6</v>
      </c>
      <c r="AQ50" s="17">
        <v>6</v>
      </c>
      <c r="AR50" s="97" t="s">
        <v>40</v>
      </c>
      <c r="AS50" s="97" t="s">
        <v>40</v>
      </c>
      <c r="AT50" s="97" t="s">
        <v>40</v>
      </c>
      <c r="AU50" s="97" t="s">
        <v>40</v>
      </c>
      <c r="AV50" s="97" t="s">
        <v>40</v>
      </c>
      <c r="AW50" s="97" t="s">
        <v>40</v>
      </c>
      <c r="AX50" s="97" t="s">
        <v>40</v>
      </c>
      <c r="AY50" s="1" t="s">
        <v>40</v>
      </c>
      <c r="BI50" s="57" t="s">
        <v>48</v>
      </c>
      <c r="BJ50" s="58">
        <f t="shared" si="48"/>
        <v>314.28571428571428</v>
      </c>
      <c r="BK50" s="110">
        <f t="shared" ref="BK50" si="52">SUM(BK14,BK19,BK24,BK29,BK34,BK39,BK44)/7</f>
        <v>36</v>
      </c>
      <c r="BL50" s="59">
        <f t="shared" si="48"/>
        <v>2</v>
      </c>
      <c r="BM50" s="60">
        <f t="shared" si="48"/>
        <v>0</v>
      </c>
      <c r="BN50" s="61">
        <f>SUM(BJ50:BM50)</f>
        <v>352.28571428571428</v>
      </c>
    </row>
    <row r="51" spans="1:66">
      <c r="A51" s="17">
        <v>7</v>
      </c>
      <c r="B51" s="27">
        <v>9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18">
        <f t="shared" si="46"/>
        <v>9</v>
      </c>
      <c r="Q51" s="17">
        <v>7</v>
      </c>
      <c r="R51" s="27">
        <v>0</v>
      </c>
      <c r="S51" s="27">
        <v>0</v>
      </c>
      <c r="T51" s="27">
        <v>4</v>
      </c>
      <c r="U51" s="27">
        <v>2</v>
      </c>
      <c r="V51" s="27">
        <v>2</v>
      </c>
      <c r="W51" s="27">
        <v>1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18">
        <f t="shared" si="47"/>
        <v>9</v>
      </c>
      <c r="AQ51" s="17">
        <v>7</v>
      </c>
      <c r="AR51" s="97">
        <v>23.600000381469727</v>
      </c>
      <c r="AS51" s="97">
        <v>24.700000762939453</v>
      </c>
      <c r="AT51" s="97">
        <v>19.600000381469727</v>
      </c>
      <c r="AU51" s="97" t="s">
        <v>40</v>
      </c>
      <c r="AV51" s="97">
        <v>27.5</v>
      </c>
      <c r="AW51" s="97">
        <v>25.700000762939453</v>
      </c>
      <c r="AX51" s="97">
        <v>28.299999237060547</v>
      </c>
      <c r="AY51" s="1" t="s">
        <v>40</v>
      </c>
    </row>
    <row r="52" spans="1:66">
      <c r="A52" s="17">
        <v>8</v>
      </c>
      <c r="B52" s="27">
        <v>14</v>
      </c>
      <c r="C52" s="27">
        <v>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1</v>
      </c>
      <c r="N52" s="27">
        <v>0</v>
      </c>
      <c r="O52" s="18">
        <f t="shared" si="46"/>
        <v>18</v>
      </c>
      <c r="Q52" s="17">
        <v>8</v>
      </c>
      <c r="R52" s="27">
        <v>2</v>
      </c>
      <c r="S52" s="27">
        <v>3</v>
      </c>
      <c r="T52" s="27">
        <v>4</v>
      </c>
      <c r="U52" s="27">
        <v>5</v>
      </c>
      <c r="V52" s="27">
        <v>3</v>
      </c>
      <c r="W52" s="27">
        <v>1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18">
        <f t="shared" si="47"/>
        <v>18</v>
      </c>
      <c r="AQ52" s="17">
        <v>8</v>
      </c>
      <c r="AR52" s="97">
        <v>28.899999618530273</v>
      </c>
      <c r="AS52" s="97">
        <v>25.5</v>
      </c>
      <c r="AT52" s="97" t="s">
        <v>40</v>
      </c>
      <c r="AU52" s="97">
        <v>21.5</v>
      </c>
      <c r="AV52" s="97">
        <v>19.600000381469727</v>
      </c>
      <c r="AW52" s="97">
        <v>21.600000381469727</v>
      </c>
      <c r="AX52" s="97">
        <v>22.399999618530273</v>
      </c>
      <c r="AY52" s="1" t="s">
        <v>40</v>
      </c>
    </row>
    <row r="53" spans="1:66">
      <c r="A53" s="17">
        <v>9</v>
      </c>
      <c r="B53" s="27">
        <v>16</v>
      </c>
      <c r="C53" s="27">
        <v>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1</v>
      </c>
      <c r="N53" s="27">
        <v>0</v>
      </c>
      <c r="O53" s="18">
        <f t="shared" si="46"/>
        <v>22</v>
      </c>
      <c r="Q53" s="17">
        <v>9</v>
      </c>
      <c r="R53" s="27">
        <v>0</v>
      </c>
      <c r="S53" s="27">
        <v>3</v>
      </c>
      <c r="T53" s="27">
        <v>7</v>
      </c>
      <c r="U53" s="27">
        <v>6</v>
      </c>
      <c r="V53" s="27">
        <v>6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18">
        <f t="shared" si="47"/>
        <v>22</v>
      </c>
      <c r="AQ53" s="17">
        <v>9</v>
      </c>
      <c r="AR53" s="97">
        <v>22.399999618530273</v>
      </c>
      <c r="AS53" s="97">
        <v>23.399999618530273</v>
      </c>
      <c r="AT53" s="97">
        <v>26.399999618530273</v>
      </c>
      <c r="AU53" s="97">
        <v>25.299999237060547</v>
      </c>
      <c r="AV53" s="97">
        <v>23.700000762939453</v>
      </c>
      <c r="AW53" s="97">
        <v>25.299999237060547</v>
      </c>
      <c r="AX53" s="97">
        <v>24.600000381469727</v>
      </c>
      <c r="AY53" s="1" t="s">
        <v>40</v>
      </c>
    </row>
    <row r="54" spans="1:66">
      <c r="A54" s="17">
        <v>10</v>
      </c>
      <c r="B54" s="27">
        <v>20</v>
      </c>
      <c r="C54" s="27">
        <v>2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1</v>
      </c>
      <c r="N54" s="27">
        <v>0</v>
      </c>
      <c r="O54" s="18">
        <f t="shared" si="46"/>
        <v>23</v>
      </c>
      <c r="Q54" s="17">
        <v>10</v>
      </c>
      <c r="R54" s="27">
        <v>2</v>
      </c>
      <c r="S54" s="27">
        <v>5</v>
      </c>
      <c r="T54" s="27">
        <v>8</v>
      </c>
      <c r="U54" s="27">
        <v>5</v>
      </c>
      <c r="V54" s="27">
        <v>2</v>
      </c>
      <c r="W54" s="27">
        <v>1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18">
        <f t="shared" si="47"/>
        <v>23</v>
      </c>
      <c r="AQ54" s="17">
        <v>10</v>
      </c>
      <c r="AR54" s="97">
        <v>35.599998474121094</v>
      </c>
      <c r="AS54" s="97">
        <v>23.600000381469727</v>
      </c>
      <c r="AT54" s="97">
        <v>22</v>
      </c>
      <c r="AU54" s="97">
        <v>23.899999618530273</v>
      </c>
      <c r="AV54" s="97">
        <v>23</v>
      </c>
      <c r="AW54" s="97">
        <v>22.299999237060547</v>
      </c>
      <c r="AX54" s="97">
        <v>24</v>
      </c>
      <c r="AY54" s="1" t="s">
        <v>40</v>
      </c>
    </row>
    <row r="55" spans="1:66">
      <c r="A55" s="17">
        <v>11</v>
      </c>
      <c r="B55" s="27">
        <v>9</v>
      </c>
      <c r="C55" s="27">
        <v>4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18">
        <f t="shared" si="46"/>
        <v>13</v>
      </c>
      <c r="Q55" s="17">
        <v>11</v>
      </c>
      <c r="R55" s="27">
        <v>0</v>
      </c>
      <c r="S55" s="27">
        <v>3</v>
      </c>
      <c r="T55" s="27">
        <v>4</v>
      </c>
      <c r="U55" s="27">
        <v>2</v>
      </c>
      <c r="V55" s="27">
        <v>4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18">
        <f t="shared" si="47"/>
        <v>13</v>
      </c>
      <c r="AQ55" s="17">
        <v>11</v>
      </c>
      <c r="AR55" s="97">
        <v>23.200000762939453</v>
      </c>
      <c r="AS55" s="97">
        <v>23</v>
      </c>
      <c r="AT55" s="97">
        <v>23.899999618530273</v>
      </c>
      <c r="AU55" s="97">
        <v>24.799999237060547</v>
      </c>
      <c r="AV55" s="97">
        <v>21.100000381469727</v>
      </c>
      <c r="AW55" s="97">
        <v>23.600000381469727</v>
      </c>
      <c r="AX55" s="97">
        <v>24</v>
      </c>
      <c r="AY55" s="1" t="s">
        <v>40</v>
      </c>
    </row>
    <row r="56" spans="1:66">
      <c r="A56" s="17">
        <v>12</v>
      </c>
      <c r="B56" s="27">
        <v>17</v>
      </c>
      <c r="C56" s="27">
        <v>2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18">
        <f t="shared" si="46"/>
        <v>19</v>
      </c>
      <c r="Q56" s="17">
        <v>12</v>
      </c>
      <c r="R56" s="27">
        <v>0</v>
      </c>
      <c r="S56" s="27">
        <v>3</v>
      </c>
      <c r="T56" s="27">
        <v>4</v>
      </c>
      <c r="U56" s="27">
        <v>6</v>
      </c>
      <c r="V56" s="27">
        <v>4</v>
      </c>
      <c r="W56" s="27">
        <v>1</v>
      </c>
      <c r="X56" s="27">
        <v>1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18">
        <f t="shared" si="47"/>
        <v>19</v>
      </c>
      <c r="AQ56" s="17">
        <v>12</v>
      </c>
      <c r="AR56" s="97">
        <v>21.600000381469727</v>
      </c>
      <c r="AS56" s="97">
        <v>23.600000381469727</v>
      </c>
      <c r="AT56" s="97">
        <v>24.299999237060547</v>
      </c>
      <c r="AU56" s="97">
        <v>23.899999618530273</v>
      </c>
      <c r="AV56" s="97">
        <v>21.100000381469727</v>
      </c>
      <c r="AW56" s="97">
        <v>24.200000762939453</v>
      </c>
      <c r="AX56" s="97">
        <v>24.100000381469727</v>
      </c>
      <c r="AY56" s="1" t="s">
        <v>40</v>
      </c>
    </row>
    <row r="57" spans="1:66">
      <c r="A57" s="17">
        <v>13</v>
      </c>
      <c r="B57" s="27">
        <v>14</v>
      </c>
      <c r="C57" s="27">
        <v>4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18">
        <f t="shared" si="46"/>
        <v>18</v>
      </c>
      <c r="Q57" s="17">
        <v>13</v>
      </c>
      <c r="R57" s="27">
        <v>1</v>
      </c>
      <c r="S57" s="27">
        <v>2</v>
      </c>
      <c r="T57" s="27">
        <v>2</v>
      </c>
      <c r="U57" s="27">
        <v>8</v>
      </c>
      <c r="V57" s="27">
        <v>4</v>
      </c>
      <c r="W57" s="27">
        <v>1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18">
        <f t="shared" si="47"/>
        <v>18</v>
      </c>
      <c r="AQ57" s="17">
        <v>13</v>
      </c>
      <c r="AR57" s="97">
        <v>21.200000762939453</v>
      </c>
      <c r="AS57" s="97">
        <v>24.100000381469727</v>
      </c>
      <c r="AT57" s="97">
        <v>25.799999237060547</v>
      </c>
      <c r="AU57" s="97">
        <v>24.200000762939453</v>
      </c>
      <c r="AV57" s="97">
        <v>23.399999618530273</v>
      </c>
      <c r="AW57" s="97">
        <v>25.600000381469727</v>
      </c>
      <c r="AX57" s="97">
        <v>22.200000762939453</v>
      </c>
      <c r="AY57" s="1" t="s">
        <v>40</v>
      </c>
    </row>
    <row r="58" spans="1:66">
      <c r="A58" s="17">
        <v>14</v>
      </c>
      <c r="B58" s="27">
        <v>19</v>
      </c>
      <c r="C58" s="27">
        <v>4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18">
        <f t="shared" si="46"/>
        <v>23</v>
      </c>
      <c r="Q58" s="17">
        <v>14</v>
      </c>
      <c r="R58" s="27">
        <v>1</v>
      </c>
      <c r="S58" s="27">
        <v>4</v>
      </c>
      <c r="T58" s="27">
        <v>8</v>
      </c>
      <c r="U58" s="27">
        <v>7</v>
      </c>
      <c r="V58" s="27">
        <v>2</v>
      </c>
      <c r="W58" s="27">
        <v>1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18">
        <f t="shared" si="47"/>
        <v>23</v>
      </c>
      <c r="AQ58" s="17">
        <v>14</v>
      </c>
      <c r="AR58" s="97">
        <v>23.700000762939453</v>
      </c>
      <c r="AS58" s="97">
        <v>22.799999237060547</v>
      </c>
      <c r="AT58" s="97">
        <v>23.899999618530273</v>
      </c>
      <c r="AU58" s="97">
        <v>23.5</v>
      </c>
      <c r="AV58" s="97">
        <v>24.799999237060547</v>
      </c>
      <c r="AW58" s="97">
        <v>23.5</v>
      </c>
      <c r="AX58" s="97">
        <v>24.700000762939453</v>
      </c>
      <c r="AY58" s="1" t="s">
        <v>40</v>
      </c>
    </row>
    <row r="59" spans="1:66">
      <c r="A59" s="17">
        <v>15</v>
      </c>
      <c r="B59" s="27">
        <v>26</v>
      </c>
      <c r="C59" s="27">
        <v>6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18">
        <f t="shared" si="46"/>
        <v>32</v>
      </c>
      <c r="Q59" s="17">
        <v>15</v>
      </c>
      <c r="R59" s="27">
        <v>0</v>
      </c>
      <c r="S59" s="27">
        <v>4</v>
      </c>
      <c r="T59" s="27">
        <v>13</v>
      </c>
      <c r="U59" s="27">
        <v>8</v>
      </c>
      <c r="V59" s="27">
        <v>6</v>
      </c>
      <c r="W59" s="27">
        <v>1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18">
        <f t="shared" si="47"/>
        <v>32</v>
      </c>
      <c r="AQ59" s="17">
        <v>15</v>
      </c>
      <c r="AR59" s="97">
        <v>23.799999237060547</v>
      </c>
      <c r="AS59" s="97">
        <v>22.600000381469727</v>
      </c>
      <c r="AT59" s="97">
        <v>24.899999618530273</v>
      </c>
      <c r="AU59" s="97">
        <v>25.100000381469727</v>
      </c>
      <c r="AV59" s="97">
        <v>24.700000762939453</v>
      </c>
      <c r="AW59" s="97">
        <v>23.299999237060547</v>
      </c>
      <c r="AX59" s="97">
        <v>23.5</v>
      </c>
      <c r="AY59" s="1" t="s">
        <v>40</v>
      </c>
    </row>
    <row r="60" spans="1:66">
      <c r="A60" s="17">
        <v>16</v>
      </c>
      <c r="B60" s="27">
        <v>23</v>
      </c>
      <c r="C60" s="27">
        <v>3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18">
        <f t="shared" si="46"/>
        <v>26</v>
      </c>
      <c r="Q60" s="17">
        <v>16</v>
      </c>
      <c r="R60" s="27">
        <v>1</v>
      </c>
      <c r="S60" s="27">
        <v>3</v>
      </c>
      <c r="T60" s="27">
        <v>9</v>
      </c>
      <c r="U60" s="27">
        <v>8</v>
      </c>
      <c r="V60" s="27">
        <v>4</v>
      </c>
      <c r="W60" s="27">
        <v>1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18">
        <f t="shared" si="47"/>
        <v>26</v>
      </c>
      <c r="AQ60" s="17">
        <v>16</v>
      </c>
      <c r="AR60" s="97">
        <v>25.200000762939453</v>
      </c>
      <c r="AS60" s="97">
        <v>24.100000381469727</v>
      </c>
      <c r="AT60" s="97">
        <v>23.899999618530273</v>
      </c>
      <c r="AU60" s="97">
        <v>24.700000762939453</v>
      </c>
      <c r="AV60" s="97">
        <v>22.799999237060547</v>
      </c>
      <c r="AW60" s="97">
        <v>24.299999237060547</v>
      </c>
      <c r="AX60" s="97">
        <v>24</v>
      </c>
      <c r="AY60" s="1" t="s">
        <v>40</v>
      </c>
    </row>
    <row r="61" spans="1:66">
      <c r="A61" s="17">
        <v>17</v>
      </c>
      <c r="B61" s="27">
        <v>15</v>
      </c>
      <c r="C61" s="27">
        <v>4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18">
        <f t="shared" si="46"/>
        <v>19</v>
      </c>
      <c r="Q61" s="17">
        <v>17</v>
      </c>
      <c r="R61" s="27">
        <v>1</v>
      </c>
      <c r="S61" s="27">
        <v>0</v>
      </c>
      <c r="T61" s="27">
        <v>11</v>
      </c>
      <c r="U61" s="27">
        <v>4</v>
      </c>
      <c r="V61" s="27">
        <v>3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18">
        <f t="shared" si="47"/>
        <v>19</v>
      </c>
      <c r="AQ61" s="17">
        <v>17</v>
      </c>
      <c r="AR61" s="97">
        <v>22.100000381469727</v>
      </c>
      <c r="AS61" s="97">
        <v>27.799999237060547</v>
      </c>
      <c r="AT61" s="97">
        <v>24.700000762939453</v>
      </c>
      <c r="AU61" s="97">
        <v>23.100000381469727</v>
      </c>
      <c r="AV61" s="97">
        <v>24.899999618530273</v>
      </c>
      <c r="AW61" s="97">
        <v>23.399999618530273</v>
      </c>
      <c r="AX61" s="97">
        <v>24.600000381469727</v>
      </c>
      <c r="AY61" s="1" t="s">
        <v>40</v>
      </c>
    </row>
    <row r="62" spans="1:66">
      <c r="A62" s="17">
        <v>18</v>
      </c>
      <c r="B62" s="27">
        <v>15</v>
      </c>
      <c r="C62" s="27">
        <v>1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18">
        <f t="shared" si="46"/>
        <v>16</v>
      </c>
      <c r="Q62" s="17">
        <v>18</v>
      </c>
      <c r="R62" s="27">
        <v>0</v>
      </c>
      <c r="S62" s="27">
        <v>0</v>
      </c>
      <c r="T62" s="27">
        <v>10</v>
      </c>
      <c r="U62" s="27">
        <v>5</v>
      </c>
      <c r="V62" s="27">
        <v>1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18">
        <f t="shared" si="47"/>
        <v>16</v>
      </c>
      <c r="AQ62" s="17">
        <v>18</v>
      </c>
      <c r="AR62" s="97">
        <v>23.5</v>
      </c>
      <c r="AS62" s="97">
        <v>25.200000762939453</v>
      </c>
      <c r="AT62" s="97">
        <v>24.5</v>
      </c>
      <c r="AU62" s="97">
        <v>24</v>
      </c>
      <c r="AV62" s="97">
        <v>22.700000762939453</v>
      </c>
      <c r="AW62" s="97">
        <v>24.799999237060547</v>
      </c>
      <c r="AX62" s="97">
        <v>24.899999618530273</v>
      </c>
      <c r="AY62" s="1" t="s">
        <v>40</v>
      </c>
    </row>
    <row r="63" spans="1:66">
      <c r="A63" s="17">
        <v>19</v>
      </c>
      <c r="B63" s="27">
        <v>12</v>
      </c>
      <c r="C63" s="27">
        <v>1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18">
        <f t="shared" si="46"/>
        <v>13</v>
      </c>
      <c r="Q63" s="17">
        <v>19</v>
      </c>
      <c r="R63" s="27">
        <v>0</v>
      </c>
      <c r="S63" s="27">
        <v>0</v>
      </c>
      <c r="T63" s="27">
        <v>7</v>
      </c>
      <c r="U63" s="27">
        <v>5</v>
      </c>
      <c r="V63" s="27">
        <v>0</v>
      </c>
      <c r="W63" s="27">
        <v>1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18">
        <f t="shared" si="47"/>
        <v>13</v>
      </c>
      <c r="AQ63" s="17">
        <v>19</v>
      </c>
      <c r="AR63" s="97">
        <v>25.100000381469727</v>
      </c>
      <c r="AS63" s="97">
        <v>25</v>
      </c>
      <c r="AT63" s="97">
        <v>24.899999618530273</v>
      </c>
      <c r="AU63" s="97">
        <v>23.600000381469727</v>
      </c>
      <c r="AV63" s="97">
        <v>24.200000762939453</v>
      </c>
      <c r="AW63" s="97">
        <v>25.5</v>
      </c>
      <c r="AX63" s="97">
        <v>24.700000762939453</v>
      </c>
      <c r="AY63" s="1" t="s">
        <v>40</v>
      </c>
    </row>
    <row r="64" spans="1:66">
      <c r="A64" s="17">
        <v>20</v>
      </c>
      <c r="B64" s="27">
        <v>12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18">
        <f t="shared" si="46"/>
        <v>12</v>
      </c>
      <c r="Q64" s="17">
        <v>20</v>
      </c>
      <c r="R64" s="27">
        <v>0</v>
      </c>
      <c r="S64" s="27">
        <v>0</v>
      </c>
      <c r="T64" s="27">
        <v>3</v>
      </c>
      <c r="U64" s="27">
        <v>7</v>
      </c>
      <c r="V64" s="27">
        <v>2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18">
        <f t="shared" si="47"/>
        <v>12</v>
      </c>
      <c r="AQ64" s="17">
        <v>20</v>
      </c>
      <c r="AR64" s="97">
        <v>27.799999237060547</v>
      </c>
      <c r="AS64" s="97">
        <v>25.200000762939453</v>
      </c>
      <c r="AT64" s="97">
        <v>26.299999237060547</v>
      </c>
      <c r="AU64" s="97">
        <v>22.200000762939453</v>
      </c>
      <c r="AV64" s="97">
        <v>24.5</v>
      </c>
      <c r="AW64" s="97">
        <v>23.399999618530273</v>
      </c>
      <c r="AX64" s="97">
        <v>22.299999237060547</v>
      </c>
      <c r="AY64" s="1" t="s">
        <v>40</v>
      </c>
    </row>
    <row r="65" spans="1:66">
      <c r="A65" s="17">
        <v>21</v>
      </c>
      <c r="B65" s="27">
        <v>10</v>
      </c>
      <c r="C65" s="27">
        <v>1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18">
        <f t="shared" si="46"/>
        <v>11</v>
      </c>
      <c r="Q65" s="17">
        <v>21</v>
      </c>
      <c r="R65" s="27">
        <v>0</v>
      </c>
      <c r="S65" s="27">
        <v>3</v>
      </c>
      <c r="T65" s="27">
        <v>3</v>
      </c>
      <c r="U65" s="27">
        <v>2</v>
      </c>
      <c r="V65" s="27">
        <v>2</v>
      </c>
      <c r="W65" s="27">
        <v>1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18">
        <f t="shared" si="47"/>
        <v>11</v>
      </c>
      <c r="AQ65" s="17">
        <v>21</v>
      </c>
      <c r="AR65" s="97">
        <v>22.299999237060547</v>
      </c>
      <c r="AS65" s="97">
        <v>23.700000762939453</v>
      </c>
      <c r="AT65" s="97">
        <v>28.600000381469727</v>
      </c>
      <c r="AU65" s="97">
        <v>23</v>
      </c>
      <c r="AV65" s="97">
        <v>23.899999618530273</v>
      </c>
      <c r="AW65" s="97">
        <v>23.899999618530273</v>
      </c>
      <c r="AX65" s="97">
        <v>24.899999618530273</v>
      </c>
      <c r="AY65" s="1" t="s">
        <v>40</v>
      </c>
    </row>
    <row r="66" spans="1:66">
      <c r="A66" s="17">
        <v>22</v>
      </c>
      <c r="B66" s="27">
        <v>8</v>
      </c>
      <c r="C66" s="27">
        <v>1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18">
        <f t="shared" si="46"/>
        <v>9</v>
      </c>
      <c r="Q66" s="17">
        <v>22</v>
      </c>
      <c r="R66" s="27">
        <v>0</v>
      </c>
      <c r="S66" s="27">
        <v>1</v>
      </c>
      <c r="T66" s="27">
        <v>1</v>
      </c>
      <c r="U66" s="27">
        <v>5</v>
      </c>
      <c r="V66" s="27">
        <v>2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18">
        <f t="shared" si="47"/>
        <v>9</v>
      </c>
      <c r="AQ66" s="17">
        <v>22</v>
      </c>
      <c r="AR66" s="97">
        <v>23.5</v>
      </c>
      <c r="AS66" s="97">
        <v>24.200000762939453</v>
      </c>
      <c r="AT66" s="97">
        <v>29.700000762939453</v>
      </c>
      <c r="AU66" s="97">
        <v>19.100000381469727</v>
      </c>
      <c r="AV66" s="97">
        <v>27.899999618530273</v>
      </c>
      <c r="AW66" s="97">
        <v>25.200000762939453</v>
      </c>
      <c r="AX66" s="97">
        <v>23.200000762939453</v>
      </c>
      <c r="AY66" s="1" t="s">
        <v>40</v>
      </c>
    </row>
    <row r="67" spans="1:66">
      <c r="A67" s="17">
        <v>23</v>
      </c>
      <c r="B67" s="27">
        <v>4</v>
      </c>
      <c r="C67" s="27">
        <v>1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18">
        <f t="shared" si="46"/>
        <v>5</v>
      </c>
      <c r="Q67" s="17">
        <v>23</v>
      </c>
      <c r="R67" s="27">
        <v>0</v>
      </c>
      <c r="S67" s="27">
        <v>1</v>
      </c>
      <c r="T67" s="27">
        <v>1</v>
      </c>
      <c r="U67" s="27">
        <v>3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18">
        <f t="shared" si="47"/>
        <v>5</v>
      </c>
      <c r="AQ67" s="17">
        <v>23</v>
      </c>
      <c r="AR67" s="97">
        <v>25.5</v>
      </c>
      <c r="AS67" s="97" t="s">
        <v>40</v>
      </c>
      <c r="AT67" s="97" t="s">
        <v>40</v>
      </c>
      <c r="AU67" s="97">
        <v>21.799999237060547</v>
      </c>
      <c r="AV67" s="97">
        <v>25.200000762939453</v>
      </c>
      <c r="AW67" s="97">
        <v>26.100000381469727</v>
      </c>
      <c r="AX67" s="97">
        <v>30.399999618530273</v>
      </c>
      <c r="AY67" s="1" t="s">
        <v>40</v>
      </c>
    </row>
    <row r="68" spans="1:66">
      <c r="A68" s="17">
        <v>24</v>
      </c>
      <c r="B68" s="27">
        <v>2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18">
        <f t="shared" si="46"/>
        <v>2</v>
      </c>
      <c r="Q68" s="17">
        <v>24</v>
      </c>
      <c r="R68" s="27">
        <v>0</v>
      </c>
      <c r="S68" s="27">
        <v>0</v>
      </c>
      <c r="T68" s="27">
        <v>0</v>
      </c>
      <c r="U68" s="27">
        <v>2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18">
        <f t="shared" si="47"/>
        <v>2</v>
      </c>
      <c r="AQ68" s="17">
        <v>24</v>
      </c>
      <c r="AR68" s="97">
        <v>23.899999618530273</v>
      </c>
      <c r="AS68" s="97">
        <v>21.5</v>
      </c>
      <c r="AT68" s="97" t="s">
        <v>40</v>
      </c>
      <c r="AU68" s="97">
        <v>24.899999618530273</v>
      </c>
      <c r="AV68" s="97" t="s">
        <v>40</v>
      </c>
      <c r="AW68" s="97">
        <v>27.799999237060547</v>
      </c>
      <c r="AX68" s="97">
        <v>22</v>
      </c>
      <c r="AY68" s="1" t="s">
        <v>40</v>
      </c>
    </row>
    <row r="69" spans="1:66">
      <c r="AQ69" s="5"/>
      <c r="AR69" s="68"/>
      <c r="AS69" s="68"/>
      <c r="AT69" s="68"/>
      <c r="AU69" s="68"/>
      <c r="AV69" s="68"/>
      <c r="AW69" s="68"/>
      <c r="AX69" s="68"/>
    </row>
    <row r="70" spans="1:66">
      <c r="A70" s="69" t="s">
        <v>43</v>
      </c>
      <c r="B70" s="70">
        <f>SUM(B52:B63)</f>
        <v>200</v>
      </c>
      <c r="C70" s="70">
        <f t="shared" ref="C70:O70" si="53">SUM(C52:C63)</f>
        <v>39</v>
      </c>
      <c r="D70" s="70">
        <f t="shared" si="53"/>
        <v>0</v>
      </c>
      <c r="E70" s="70">
        <f t="shared" si="53"/>
        <v>0</v>
      </c>
      <c r="F70" s="70">
        <f t="shared" si="53"/>
        <v>0</v>
      </c>
      <c r="G70" s="70">
        <f t="shared" si="53"/>
        <v>0</v>
      </c>
      <c r="H70" s="70">
        <f t="shared" si="53"/>
        <v>0</v>
      </c>
      <c r="I70" s="70">
        <f t="shared" si="53"/>
        <v>0</v>
      </c>
      <c r="J70" s="70">
        <f t="shared" si="53"/>
        <v>0</v>
      </c>
      <c r="K70" s="70">
        <f t="shared" si="53"/>
        <v>0</v>
      </c>
      <c r="L70" s="70">
        <f t="shared" si="53"/>
        <v>0</v>
      </c>
      <c r="M70" s="70">
        <f t="shared" si="53"/>
        <v>3</v>
      </c>
      <c r="N70" s="70">
        <f t="shared" si="53"/>
        <v>0</v>
      </c>
      <c r="O70" s="71">
        <f t="shared" si="53"/>
        <v>242</v>
      </c>
      <c r="Q70" s="69" t="s">
        <v>43</v>
      </c>
      <c r="R70" s="70">
        <f>SUM(R52:R63)</f>
        <v>8</v>
      </c>
      <c r="S70" s="70">
        <f t="shared" ref="S70:AD70" si="54">SUM(S52:S63)</f>
        <v>30</v>
      </c>
      <c r="T70" s="70">
        <f t="shared" si="54"/>
        <v>87</v>
      </c>
      <c r="U70" s="70">
        <f t="shared" si="54"/>
        <v>69</v>
      </c>
      <c r="V70" s="70">
        <f t="shared" si="54"/>
        <v>39</v>
      </c>
      <c r="W70" s="70">
        <f t="shared" si="54"/>
        <v>8</v>
      </c>
      <c r="X70" s="70">
        <f t="shared" si="54"/>
        <v>1</v>
      </c>
      <c r="Y70" s="70">
        <f t="shared" si="54"/>
        <v>0</v>
      </c>
      <c r="Z70" s="70">
        <f t="shared" si="54"/>
        <v>0</v>
      </c>
      <c r="AA70" s="70">
        <f t="shared" si="54"/>
        <v>0</v>
      </c>
      <c r="AB70" s="70">
        <f t="shared" si="54"/>
        <v>0</v>
      </c>
      <c r="AC70" s="70">
        <f t="shared" si="54"/>
        <v>0</v>
      </c>
      <c r="AD70" s="71">
        <f t="shared" si="54"/>
        <v>242</v>
      </c>
      <c r="AQ70" s="73" t="s">
        <v>49</v>
      </c>
      <c r="AR70" s="74">
        <v>22.5</v>
      </c>
      <c r="AS70" s="74">
        <v>23.299999237060547</v>
      </c>
      <c r="AT70" s="74">
        <v>24.200000762939453</v>
      </c>
      <c r="AU70" s="74">
        <v>24.299999237060547</v>
      </c>
      <c r="AV70" s="74">
        <v>21.200000762939453</v>
      </c>
      <c r="AW70" s="74">
        <v>24.299999237060547</v>
      </c>
      <c r="AX70" s="74">
        <v>24.100000381469727</v>
      </c>
      <c r="AY70" s="1" t="s">
        <v>40</v>
      </c>
    </row>
    <row r="71" spans="1:66">
      <c r="A71" s="73" t="s">
        <v>45</v>
      </c>
      <c r="B71" s="75">
        <f>SUM(B51:B66)</f>
        <v>239</v>
      </c>
      <c r="C71" s="75">
        <f t="shared" ref="C71:O71" si="55">SUM(C51:C66)</f>
        <v>41</v>
      </c>
      <c r="D71" s="75">
        <f t="shared" si="55"/>
        <v>0</v>
      </c>
      <c r="E71" s="75">
        <f t="shared" si="55"/>
        <v>0</v>
      </c>
      <c r="F71" s="75">
        <f t="shared" si="55"/>
        <v>0</v>
      </c>
      <c r="G71" s="75">
        <f t="shared" si="55"/>
        <v>0</v>
      </c>
      <c r="H71" s="75">
        <f t="shared" si="55"/>
        <v>0</v>
      </c>
      <c r="I71" s="75">
        <f t="shared" si="55"/>
        <v>0</v>
      </c>
      <c r="J71" s="75">
        <f t="shared" si="55"/>
        <v>0</v>
      </c>
      <c r="K71" s="75">
        <f t="shared" si="55"/>
        <v>0</v>
      </c>
      <c r="L71" s="75">
        <f t="shared" si="55"/>
        <v>0</v>
      </c>
      <c r="M71" s="75">
        <f t="shared" si="55"/>
        <v>3</v>
      </c>
      <c r="N71" s="75">
        <f t="shared" si="55"/>
        <v>0</v>
      </c>
      <c r="O71" s="71">
        <f t="shared" si="55"/>
        <v>283</v>
      </c>
      <c r="Q71" s="73" t="s">
        <v>45</v>
      </c>
      <c r="R71" s="75">
        <f>SUM(R51:R66)</f>
        <v>8</v>
      </c>
      <c r="S71" s="75">
        <f t="shared" ref="S71:AD71" si="56">SUM(S51:S66)</f>
        <v>34</v>
      </c>
      <c r="T71" s="75">
        <f t="shared" si="56"/>
        <v>98</v>
      </c>
      <c r="U71" s="75">
        <f t="shared" si="56"/>
        <v>85</v>
      </c>
      <c r="V71" s="75">
        <f t="shared" si="56"/>
        <v>47</v>
      </c>
      <c r="W71" s="75">
        <f t="shared" si="56"/>
        <v>10</v>
      </c>
      <c r="X71" s="75">
        <f t="shared" si="56"/>
        <v>1</v>
      </c>
      <c r="Y71" s="75">
        <f t="shared" si="56"/>
        <v>0</v>
      </c>
      <c r="Z71" s="75">
        <f t="shared" si="56"/>
        <v>0</v>
      </c>
      <c r="AA71" s="75">
        <f t="shared" si="56"/>
        <v>0</v>
      </c>
      <c r="AB71" s="75">
        <f t="shared" si="56"/>
        <v>0</v>
      </c>
      <c r="AC71" s="75">
        <f t="shared" si="56"/>
        <v>0</v>
      </c>
      <c r="AD71" s="71">
        <f t="shared" si="56"/>
        <v>283</v>
      </c>
      <c r="AQ71" s="76" t="s">
        <v>50</v>
      </c>
      <c r="AR71" s="77">
        <v>24.700000762939453</v>
      </c>
      <c r="AS71" s="77">
        <v>23.5</v>
      </c>
      <c r="AT71" s="77">
        <v>24.399999618530273</v>
      </c>
      <c r="AU71" s="77">
        <v>25</v>
      </c>
      <c r="AV71" s="77">
        <v>23.600000381469727</v>
      </c>
      <c r="AW71" s="77">
        <v>24.100000381469727</v>
      </c>
      <c r="AX71" s="77">
        <v>23.899999618530273</v>
      </c>
      <c r="AY71" s="1" t="s">
        <v>40</v>
      </c>
    </row>
    <row r="72" spans="1:66">
      <c r="A72" s="76" t="s">
        <v>47</v>
      </c>
      <c r="B72" s="78">
        <f>SUM(B51:B68)</f>
        <v>245</v>
      </c>
      <c r="C72" s="78">
        <f t="shared" ref="C72:O72" si="57">SUM(C51:C68)</f>
        <v>42</v>
      </c>
      <c r="D72" s="78">
        <f t="shared" si="57"/>
        <v>0</v>
      </c>
      <c r="E72" s="78">
        <f t="shared" si="57"/>
        <v>0</v>
      </c>
      <c r="F72" s="78">
        <f t="shared" si="57"/>
        <v>0</v>
      </c>
      <c r="G72" s="78">
        <f t="shared" si="57"/>
        <v>0</v>
      </c>
      <c r="H72" s="78">
        <f t="shared" si="57"/>
        <v>0</v>
      </c>
      <c r="I72" s="78">
        <f t="shared" si="57"/>
        <v>0</v>
      </c>
      <c r="J72" s="78">
        <f t="shared" si="57"/>
        <v>0</v>
      </c>
      <c r="K72" s="78">
        <f t="shared" si="57"/>
        <v>0</v>
      </c>
      <c r="L72" s="78">
        <f t="shared" si="57"/>
        <v>0</v>
      </c>
      <c r="M72" s="78">
        <f t="shared" si="57"/>
        <v>3</v>
      </c>
      <c r="N72" s="78">
        <f t="shared" si="57"/>
        <v>0</v>
      </c>
      <c r="O72" s="71">
        <f t="shared" si="57"/>
        <v>290</v>
      </c>
      <c r="Q72" s="76" t="s">
        <v>47</v>
      </c>
      <c r="R72" s="78">
        <f>SUM(R51:R68)</f>
        <v>8</v>
      </c>
      <c r="S72" s="78">
        <f t="shared" ref="S72:AD72" si="58">SUM(S51:S68)</f>
        <v>35</v>
      </c>
      <c r="T72" s="78">
        <f t="shared" si="58"/>
        <v>99</v>
      </c>
      <c r="U72" s="78">
        <f t="shared" si="58"/>
        <v>90</v>
      </c>
      <c r="V72" s="78">
        <f t="shared" si="58"/>
        <v>47</v>
      </c>
      <c r="W72" s="78">
        <f t="shared" si="58"/>
        <v>10</v>
      </c>
      <c r="X72" s="78">
        <f t="shared" si="58"/>
        <v>1</v>
      </c>
      <c r="Y72" s="78">
        <f t="shared" si="58"/>
        <v>0</v>
      </c>
      <c r="Z72" s="78">
        <f t="shared" si="58"/>
        <v>0</v>
      </c>
      <c r="AA72" s="78">
        <f t="shared" si="58"/>
        <v>0</v>
      </c>
      <c r="AB72" s="78">
        <f t="shared" si="58"/>
        <v>0</v>
      </c>
      <c r="AC72" s="78">
        <f t="shared" si="58"/>
        <v>0</v>
      </c>
      <c r="AD72" s="71">
        <f t="shared" si="58"/>
        <v>290</v>
      </c>
      <c r="AQ72" s="79" t="s">
        <v>48</v>
      </c>
      <c r="AR72" s="80">
        <v>25.299999237060547</v>
      </c>
      <c r="AS72" s="80">
        <v>24.5</v>
      </c>
      <c r="AT72" s="80">
        <v>24.799999237060547</v>
      </c>
      <c r="AU72" s="80">
        <v>24</v>
      </c>
      <c r="AV72" s="80">
        <v>24.100000381469727</v>
      </c>
      <c r="AW72" s="80">
        <v>24.600000381469727</v>
      </c>
      <c r="AX72" s="80">
        <v>24.399999618530273</v>
      </c>
      <c r="AY72" s="1" t="s">
        <v>40</v>
      </c>
    </row>
    <row r="73" spans="1:66">
      <c r="A73" s="79" t="s">
        <v>48</v>
      </c>
      <c r="B73" s="81">
        <f>SUM(B45:B68)</f>
        <v>250</v>
      </c>
      <c r="C73" s="81">
        <f t="shared" ref="C73:O73" si="59">SUM(C45:C68)</f>
        <v>45</v>
      </c>
      <c r="D73" s="81">
        <f t="shared" si="59"/>
        <v>0</v>
      </c>
      <c r="E73" s="81">
        <f t="shared" si="59"/>
        <v>0</v>
      </c>
      <c r="F73" s="81">
        <f t="shared" si="59"/>
        <v>0</v>
      </c>
      <c r="G73" s="81">
        <f t="shared" si="59"/>
        <v>0</v>
      </c>
      <c r="H73" s="81">
        <f t="shared" si="59"/>
        <v>0</v>
      </c>
      <c r="I73" s="81">
        <f t="shared" si="59"/>
        <v>0</v>
      </c>
      <c r="J73" s="81">
        <f t="shared" si="59"/>
        <v>0</v>
      </c>
      <c r="K73" s="81">
        <f t="shared" si="59"/>
        <v>0</v>
      </c>
      <c r="L73" s="81">
        <f t="shared" si="59"/>
        <v>0</v>
      </c>
      <c r="M73" s="81">
        <f t="shared" si="59"/>
        <v>3</v>
      </c>
      <c r="N73" s="81">
        <f t="shared" si="59"/>
        <v>0</v>
      </c>
      <c r="O73" s="71">
        <f t="shared" si="59"/>
        <v>298</v>
      </c>
      <c r="Q73" s="79" t="s">
        <v>48</v>
      </c>
      <c r="R73" s="81">
        <f>SUM(R45:R68)</f>
        <v>8</v>
      </c>
      <c r="S73" s="81">
        <f t="shared" ref="S73:AD73" si="60">SUM(S45:S68)</f>
        <v>36</v>
      </c>
      <c r="T73" s="81">
        <f t="shared" si="60"/>
        <v>104</v>
      </c>
      <c r="U73" s="81">
        <f t="shared" si="60"/>
        <v>90</v>
      </c>
      <c r="V73" s="81">
        <f t="shared" si="60"/>
        <v>49</v>
      </c>
      <c r="W73" s="81">
        <f t="shared" si="60"/>
        <v>10</v>
      </c>
      <c r="X73" s="81">
        <f t="shared" si="60"/>
        <v>1</v>
      </c>
      <c r="Y73" s="81">
        <f t="shared" si="60"/>
        <v>0</v>
      </c>
      <c r="Z73" s="81">
        <f t="shared" si="60"/>
        <v>0</v>
      </c>
      <c r="AA73" s="81">
        <f t="shared" si="60"/>
        <v>0</v>
      </c>
      <c r="AB73" s="81">
        <f t="shared" si="60"/>
        <v>0</v>
      </c>
      <c r="AC73" s="81">
        <f t="shared" si="60"/>
        <v>0</v>
      </c>
      <c r="AD73" s="71">
        <f t="shared" si="60"/>
        <v>298</v>
      </c>
    </row>
    <row r="74" spans="1:66">
      <c r="AV74" s="118" t="s">
        <v>56</v>
      </c>
      <c r="AW74" s="118"/>
      <c r="AX74" s="85">
        <v>24.600000381469727</v>
      </c>
    </row>
    <row r="75" spans="1:66">
      <c r="AV75" s="118" t="s">
        <v>52</v>
      </c>
      <c r="AW75" s="118"/>
      <c r="AX75" s="85">
        <v>24</v>
      </c>
    </row>
    <row r="76" spans="1:66">
      <c r="A76" s="4"/>
      <c r="B76" s="2" t="s">
        <v>2</v>
      </c>
      <c r="C76" s="4" t="str">
        <f>C6</f>
        <v xml:space="preserve">Eastbound </v>
      </c>
      <c r="R76" s="2" t="s">
        <v>2</v>
      </c>
      <c r="S76" s="4" t="str">
        <f>C6</f>
        <v xml:space="preserve">Eastbound </v>
      </c>
      <c r="AF76" s="5"/>
      <c r="AG76" s="2" t="s">
        <v>53</v>
      </c>
      <c r="AH76" s="6" t="str">
        <f>C41</f>
        <v>Westbound</v>
      </c>
      <c r="AI76" s="7"/>
      <c r="AJ76" s="5"/>
      <c r="AK76" s="5"/>
      <c r="AL76" s="5"/>
      <c r="AM76" s="96" t="s">
        <v>4</v>
      </c>
      <c r="AN76" s="5"/>
      <c r="AO76" s="2" t="s">
        <v>5</v>
      </c>
      <c r="AR76" s="2" t="s">
        <v>53</v>
      </c>
      <c r="AS76" s="6" t="str">
        <f>C41</f>
        <v>Westbound</v>
      </c>
      <c r="AT76" s="7"/>
      <c r="AU76" s="5"/>
      <c r="AV76" s="96" t="s">
        <v>6</v>
      </c>
      <c r="AW76" s="5"/>
      <c r="AX76" s="2" t="s">
        <v>5</v>
      </c>
      <c r="BA76" s="2" t="s">
        <v>53</v>
      </c>
      <c r="BB76" s="6" t="str">
        <f>C41</f>
        <v>Westbound</v>
      </c>
      <c r="BC76" s="7"/>
      <c r="BD76" s="5"/>
      <c r="BE76" s="96" t="s">
        <v>7</v>
      </c>
      <c r="BF76" s="5"/>
      <c r="BG76" s="2" t="s">
        <v>5</v>
      </c>
      <c r="BI76" s="2" t="s">
        <v>53</v>
      </c>
      <c r="BJ76" s="6" t="str">
        <f>C41</f>
        <v>Westbound</v>
      </c>
      <c r="BM76" s="96" t="s">
        <v>8</v>
      </c>
      <c r="BN76" s="2" t="s">
        <v>5</v>
      </c>
    </row>
    <row r="77" spans="1:66">
      <c r="AF77" s="9"/>
      <c r="AG77" s="7"/>
      <c r="AH77" s="7"/>
      <c r="AI77" s="7"/>
      <c r="AJ77" s="5"/>
      <c r="AK77" s="5"/>
      <c r="AL77" s="5"/>
      <c r="AM77" s="5"/>
      <c r="AN77" s="5"/>
      <c r="AO77" s="5"/>
      <c r="AQ77" s="9"/>
      <c r="AR77" s="7"/>
      <c r="AS77" s="7"/>
      <c r="AT77" s="7"/>
      <c r="AU77" s="5"/>
      <c r="AV77" s="5"/>
      <c r="AW77" s="5"/>
      <c r="AX77" s="5"/>
    </row>
    <row r="78" spans="1:66">
      <c r="A78" s="10">
        <f>A8+1</f>
        <v>45696</v>
      </c>
      <c r="B78" s="115" t="s">
        <v>10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7"/>
      <c r="Q78" s="10">
        <f>A8+1</f>
        <v>45696</v>
      </c>
      <c r="R78" s="115" t="s">
        <v>11</v>
      </c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7"/>
      <c r="AF78" s="5"/>
      <c r="AG78" s="11" t="str">
        <f>A8</f>
        <v>07/02/2025</v>
      </c>
      <c r="AH78" s="11">
        <f t="shared" ref="AH78:AM78" si="61">AG78+1</f>
        <v>45696</v>
      </c>
      <c r="AI78" s="11">
        <f t="shared" si="61"/>
        <v>45697</v>
      </c>
      <c r="AJ78" s="11">
        <f t="shared" si="61"/>
        <v>45698</v>
      </c>
      <c r="AK78" s="11">
        <f t="shared" si="61"/>
        <v>45699</v>
      </c>
      <c r="AL78" s="11">
        <f t="shared" si="61"/>
        <v>45700</v>
      </c>
      <c r="AM78" s="11">
        <f t="shared" si="61"/>
        <v>45701</v>
      </c>
      <c r="AN78" s="101" t="s">
        <v>12</v>
      </c>
      <c r="AQ78" s="5"/>
      <c r="AR78" s="11" t="str">
        <f>A8</f>
        <v>07/02/2025</v>
      </c>
      <c r="AS78" s="11">
        <f t="shared" ref="AS78:AX78" si="62">AR78+1</f>
        <v>45696</v>
      </c>
      <c r="AT78" s="11">
        <f t="shared" si="62"/>
        <v>45697</v>
      </c>
      <c r="AU78" s="11">
        <f t="shared" si="62"/>
        <v>45698</v>
      </c>
      <c r="AV78" s="11">
        <f t="shared" si="62"/>
        <v>45699</v>
      </c>
      <c r="AW78" s="11">
        <f t="shared" si="62"/>
        <v>45700</v>
      </c>
      <c r="AX78" s="11">
        <f t="shared" si="62"/>
        <v>45701</v>
      </c>
      <c r="AZ78" s="5"/>
      <c r="BA78" s="11" t="str">
        <f>A8</f>
        <v>07/02/2025</v>
      </c>
      <c r="BB78" s="11">
        <f t="shared" ref="BB78:BG78" si="63">BA78+1</f>
        <v>45696</v>
      </c>
      <c r="BC78" s="11">
        <f t="shared" si="63"/>
        <v>45697</v>
      </c>
      <c r="BD78" s="11">
        <f t="shared" si="63"/>
        <v>45698</v>
      </c>
      <c r="BE78" s="11">
        <f t="shared" si="63"/>
        <v>45699</v>
      </c>
      <c r="BF78" s="11">
        <f t="shared" si="63"/>
        <v>45700</v>
      </c>
      <c r="BG78" s="11">
        <f t="shared" si="63"/>
        <v>45701</v>
      </c>
      <c r="BI78" s="12" t="s">
        <v>13</v>
      </c>
      <c r="BJ78" s="13" t="s">
        <v>14</v>
      </c>
      <c r="BK78" s="104" t="s">
        <v>15</v>
      </c>
      <c r="BL78" s="14" t="s">
        <v>16</v>
      </c>
      <c r="BM78" s="15" t="s">
        <v>17</v>
      </c>
      <c r="BN78" s="16" t="s">
        <v>18</v>
      </c>
    </row>
    <row r="79" spans="1:66">
      <c r="A79" s="17" t="s">
        <v>19</v>
      </c>
      <c r="B79" s="17">
        <v>1</v>
      </c>
      <c r="C79" s="17">
        <v>2</v>
      </c>
      <c r="D79" s="17">
        <v>3</v>
      </c>
      <c r="E79" s="17">
        <v>4</v>
      </c>
      <c r="F79" s="17">
        <v>5</v>
      </c>
      <c r="G79" s="17">
        <v>6</v>
      </c>
      <c r="H79" s="17">
        <v>7</v>
      </c>
      <c r="I79" s="17">
        <v>8</v>
      </c>
      <c r="J79" s="17">
        <v>9</v>
      </c>
      <c r="K79" s="17">
        <v>10</v>
      </c>
      <c r="L79" s="17">
        <v>11</v>
      </c>
      <c r="M79" s="17">
        <v>12</v>
      </c>
      <c r="N79" s="17">
        <v>13</v>
      </c>
      <c r="O79" s="18" t="s">
        <v>18</v>
      </c>
      <c r="Q79" s="17" t="s">
        <v>19</v>
      </c>
      <c r="R79" s="17" t="str">
        <f>R$9</f>
        <v>0-10</v>
      </c>
      <c r="S79" s="17" t="str">
        <f t="shared" ref="S79:AC79" si="64">S$9</f>
        <v>10-15</v>
      </c>
      <c r="T79" s="17" t="str">
        <f t="shared" si="64"/>
        <v>15-20</v>
      </c>
      <c r="U79" s="17" t="str">
        <f t="shared" si="64"/>
        <v>20-25</v>
      </c>
      <c r="V79" s="17" t="str">
        <f t="shared" si="64"/>
        <v>25-30</v>
      </c>
      <c r="W79" s="17" t="str">
        <f t="shared" si="64"/>
        <v>30-35</v>
      </c>
      <c r="X79" s="17" t="str">
        <f t="shared" si="64"/>
        <v>35-40</v>
      </c>
      <c r="Y79" s="17" t="str">
        <f t="shared" si="64"/>
        <v>40-45</v>
      </c>
      <c r="Z79" s="17" t="str">
        <f t="shared" si="64"/>
        <v>45-50</v>
      </c>
      <c r="AA79" s="17" t="str">
        <f t="shared" si="64"/>
        <v>50-55</v>
      </c>
      <c r="AB79" s="17" t="str">
        <f t="shared" si="64"/>
        <v>55-60</v>
      </c>
      <c r="AC79" s="17" t="str">
        <f t="shared" si="64"/>
        <v>60+</v>
      </c>
      <c r="AD79" s="18" t="s">
        <v>18</v>
      </c>
      <c r="AF79" s="17" t="s">
        <v>19</v>
      </c>
      <c r="AG79" s="20" t="str">
        <f t="shared" ref="AG79:AM79" si="65">TEXT(AG78,"dddd")</f>
        <v>Friday</v>
      </c>
      <c r="AH79" s="20" t="str">
        <f t="shared" si="65"/>
        <v>Saturday</v>
      </c>
      <c r="AI79" s="20" t="str">
        <f t="shared" si="65"/>
        <v>Sunday</v>
      </c>
      <c r="AJ79" s="20" t="str">
        <f t="shared" si="65"/>
        <v>Monday</v>
      </c>
      <c r="AK79" s="20" t="str">
        <f t="shared" si="65"/>
        <v>Tuesday</v>
      </c>
      <c r="AL79" s="20" t="str">
        <f t="shared" si="65"/>
        <v>Wednesday</v>
      </c>
      <c r="AM79" s="20" t="str">
        <f t="shared" si="65"/>
        <v>Thursday</v>
      </c>
      <c r="AN79" s="102" t="s">
        <v>32</v>
      </c>
      <c r="AO79" s="21" t="s">
        <v>32</v>
      </c>
      <c r="AQ79" s="17" t="s">
        <v>19</v>
      </c>
      <c r="AR79" s="20" t="str">
        <f t="shared" ref="AR79:AX79" si="66">TEXT(AR78,"dddd")</f>
        <v>Friday</v>
      </c>
      <c r="AS79" s="20" t="str">
        <f t="shared" si="66"/>
        <v>Saturday</v>
      </c>
      <c r="AT79" s="20" t="str">
        <f t="shared" si="66"/>
        <v>Sunday</v>
      </c>
      <c r="AU79" s="20" t="str">
        <f t="shared" si="66"/>
        <v>Monday</v>
      </c>
      <c r="AV79" s="20" t="str">
        <f t="shared" si="66"/>
        <v>Tuesday</v>
      </c>
      <c r="AW79" s="20" t="str">
        <f t="shared" si="66"/>
        <v>Wednesday</v>
      </c>
      <c r="AX79" s="20" t="str">
        <f t="shared" si="66"/>
        <v>Thursday</v>
      </c>
      <c r="AZ79" s="17" t="s">
        <v>33</v>
      </c>
      <c r="BA79" s="20" t="str">
        <f t="shared" ref="BA79:BG79" si="67">TEXT(BA78,"dddd")</f>
        <v>Friday</v>
      </c>
      <c r="BB79" s="20" t="str">
        <f t="shared" si="67"/>
        <v>Saturday</v>
      </c>
      <c r="BC79" s="20" t="str">
        <f t="shared" si="67"/>
        <v>Sunday</v>
      </c>
      <c r="BD79" s="20" t="str">
        <f t="shared" si="67"/>
        <v>Monday</v>
      </c>
      <c r="BE79" s="20" t="str">
        <f t="shared" si="67"/>
        <v>Tuesday</v>
      </c>
      <c r="BF79" s="20" t="str">
        <f t="shared" si="67"/>
        <v>Wednesday</v>
      </c>
      <c r="BG79" s="20" t="str">
        <f t="shared" si="67"/>
        <v>Thursday</v>
      </c>
      <c r="BI79" s="22" t="s">
        <v>34</v>
      </c>
      <c r="BJ79" s="23" t="s">
        <v>35</v>
      </c>
      <c r="BK79" s="105" t="s">
        <v>36</v>
      </c>
      <c r="BL79" s="24" t="s">
        <v>37</v>
      </c>
      <c r="BM79" s="25" t="s">
        <v>38</v>
      </c>
      <c r="BN79" s="26" t="s">
        <v>39</v>
      </c>
    </row>
    <row r="80" spans="1:66">
      <c r="A80" s="17">
        <v>1</v>
      </c>
      <c r="B80" s="27">
        <v>1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18">
        <f>SUM(B80:N80)</f>
        <v>1</v>
      </c>
      <c r="Q80" s="17">
        <v>1</v>
      </c>
      <c r="R80" s="27">
        <v>0</v>
      </c>
      <c r="S80" s="27">
        <v>0</v>
      </c>
      <c r="T80" s="27">
        <v>1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18">
        <f>SUM(R80:AC80)</f>
        <v>1</v>
      </c>
      <c r="AF80" s="17">
        <v>1</v>
      </c>
      <c r="AG80" s="28">
        <f t="shared" ref="AG80:AG103" si="68">O45</f>
        <v>1</v>
      </c>
      <c r="AH80" s="29">
        <f t="shared" ref="AH80:AH103" si="69">O115</f>
        <v>0</v>
      </c>
      <c r="AI80" s="29">
        <f t="shared" ref="AI80:AI103" si="70">O185</f>
        <v>4</v>
      </c>
      <c r="AJ80" s="17">
        <f t="shared" ref="AJ80:AJ103" si="71">O255</f>
        <v>3</v>
      </c>
      <c r="AK80" s="17">
        <f t="shared" ref="AK80:AK103" si="72">O325</f>
        <v>1</v>
      </c>
      <c r="AL80" s="17">
        <f t="shared" ref="AL80:AL103" si="73">O395</f>
        <v>1</v>
      </c>
      <c r="AM80" s="17">
        <f t="shared" ref="AM80:AM103" si="74">O465</f>
        <v>1</v>
      </c>
      <c r="AN80" s="30">
        <f t="shared" ref="AN80:AN103" si="75">(AG80+AJ80+AK80+AL80+AM80)/5</f>
        <v>1.4</v>
      </c>
      <c r="AO80" s="30">
        <f t="shared" ref="AO80:AO103" si="76">SUM(AG80:AM80)/7</f>
        <v>1.5714285714285714</v>
      </c>
      <c r="AQ80" s="17">
        <v>1</v>
      </c>
      <c r="AR80" s="97">
        <v>16.700000762939453</v>
      </c>
      <c r="AS80" s="97" t="s">
        <v>40</v>
      </c>
      <c r="AT80" s="97">
        <v>26</v>
      </c>
      <c r="AU80" s="97">
        <v>20.700000762939453</v>
      </c>
      <c r="AV80" s="97">
        <v>21</v>
      </c>
      <c r="AW80" s="97">
        <v>24.299999237060547</v>
      </c>
      <c r="AX80" s="97">
        <v>15.100000381469727</v>
      </c>
      <c r="AY80" s="1" t="s">
        <v>40</v>
      </c>
      <c r="AZ80" s="31" t="s">
        <v>41</v>
      </c>
      <c r="BA80" s="32">
        <f>SUM(R73:V73)</f>
        <v>287</v>
      </c>
      <c r="BB80" s="32">
        <f>SUM(R143:V143)</f>
        <v>229</v>
      </c>
      <c r="BC80" s="32">
        <f>SUM(R213:V213)</f>
        <v>210</v>
      </c>
      <c r="BD80" s="32">
        <f>SUM(R283:V283)</f>
        <v>265</v>
      </c>
      <c r="BE80" s="32">
        <f>SUM(R353:V353)</f>
        <v>238</v>
      </c>
      <c r="BF80" s="32">
        <f>SUM(R423:V423)</f>
        <v>239</v>
      </c>
      <c r="BG80" s="32">
        <f>SUM(R493:V493)</f>
        <v>260</v>
      </c>
      <c r="BI80" s="10" t="str">
        <f>A8</f>
        <v>07/02/2025</v>
      </c>
      <c r="BJ80" s="62"/>
      <c r="BK80" s="106"/>
      <c r="BL80" s="63"/>
      <c r="BM80" s="64"/>
      <c r="BN80" s="37"/>
    </row>
    <row r="81" spans="1:66">
      <c r="A81" s="17">
        <v>2</v>
      </c>
      <c r="B81" s="27">
        <v>5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18">
        <f t="shared" ref="O81:O103" si="77">SUM(B81:N81)</f>
        <v>5</v>
      </c>
      <c r="Q81" s="17">
        <v>2</v>
      </c>
      <c r="R81" s="27">
        <v>0</v>
      </c>
      <c r="S81" s="27">
        <v>0</v>
      </c>
      <c r="T81" s="27">
        <v>1</v>
      </c>
      <c r="U81" s="27">
        <v>2</v>
      </c>
      <c r="V81" s="27">
        <v>2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18">
        <f t="shared" ref="AD81:AD103" si="78">SUM(R81:AC81)</f>
        <v>5</v>
      </c>
      <c r="AF81" s="38">
        <v>2</v>
      </c>
      <c r="AG81" s="28">
        <f t="shared" si="68"/>
        <v>0</v>
      </c>
      <c r="AH81" s="29">
        <f t="shared" si="69"/>
        <v>2</v>
      </c>
      <c r="AI81" s="29">
        <f t="shared" si="70"/>
        <v>2</v>
      </c>
      <c r="AJ81" s="17">
        <f t="shared" si="71"/>
        <v>0</v>
      </c>
      <c r="AK81" s="17">
        <f t="shared" si="72"/>
        <v>0</v>
      </c>
      <c r="AL81" s="17">
        <f t="shared" si="73"/>
        <v>2</v>
      </c>
      <c r="AM81" s="17">
        <f t="shared" si="74"/>
        <v>2</v>
      </c>
      <c r="AN81" s="30">
        <f t="shared" si="75"/>
        <v>0.8</v>
      </c>
      <c r="AO81" s="30">
        <f t="shared" si="76"/>
        <v>1.1428571428571428</v>
      </c>
      <c r="AQ81" s="38">
        <v>2</v>
      </c>
      <c r="AR81" s="97" t="s">
        <v>40</v>
      </c>
      <c r="AS81" s="97">
        <v>27</v>
      </c>
      <c r="AT81" s="97">
        <v>21.399999618530273</v>
      </c>
      <c r="AU81" s="97" t="s">
        <v>40</v>
      </c>
      <c r="AV81" s="97" t="s">
        <v>40</v>
      </c>
      <c r="AW81" s="97">
        <v>23.5</v>
      </c>
      <c r="AX81" s="97">
        <v>20.100000381469727</v>
      </c>
      <c r="AY81" s="1" t="s">
        <v>40</v>
      </c>
      <c r="AZ81" s="39" t="s">
        <v>42</v>
      </c>
      <c r="BA81" s="40">
        <f>SUM(W73:X73)</f>
        <v>11</v>
      </c>
      <c r="BB81" s="40">
        <f>SUM(W143:X143)</f>
        <v>9</v>
      </c>
      <c r="BC81" s="40">
        <f>SUM(W213:X213)</f>
        <v>10</v>
      </c>
      <c r="BD81" s="40">
        <f>SUM(W283:X283)</f>
        <v>8</v>
      </c>
      <c r="BE81" s="40">
        <f>SUM(W353:X353)</f>
        <v>1</v>
      </c>
      <c r="BF81" s="40">
        <f>SUM(W423:X423)</f>
        <v>10</v>
      </c>
      <c r="BG81" s="40">
        <f>SUM(W493:X493)</f>
        <v>8</v>
      </c>
      <c r="BI81" s="41" t="s">
        <v>43</v>
      </c>
      <c r="BJ81" s="65">
        <f t="shared" ref="BJ81:BK83" si="79">SUM(B70)</f>
        <v>200</v>
      </c>
      <c r="BK81" s="107">
        <f t="shared" si="79"/>
        <v>39</v>
      </c>
      <c r="BL81" s="66">
        <f>SUM(D70,F70:H70,M70)</f>
        <v>3</v>
      </c>
      <c r="BM81" s="67">
        <f>SUM(E70,I70:L70,N70)</f>
        <v>0</v>
      </c>
      <c r="BN81" s="44">
        <f>SUM(BJ81:BM81)</f>
        <v>242</v>
      </c>
    </row>
    <row r="82" spans="1:66">
      <c r="A82" s="17">
        <v>3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18">
        <f t="shared" si="77"/>
        <v>0</v>
      </c>
      <c r="Q82" s="17">
        <v>3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18">
        <f t="shared" si="78"/>
        <v>0</v>
      </c>
      <c r="AF82" s="17">
        <v>3</v>
      </c>
      <c r="AG82" s="28">
        <f t="shared" si="68"/>
        <v>0</v>
      </c>
      <c r="AH82" s="29">
        <f t="shared" si="69"/>
        <v>0</v>
      </c>
      <c r="AI82" s="29">
        <f t="shared" si="70"/>
        <v>2</v>
      </c>
      <c r="AJ82" s="17">
        <f t="shared" si="71"/>
        <v>0</v>
      </c>
      <c r="AK82" s="17">
        <f t="shared" si="72"/>
        <v>1</v>
      </c>
      <c r="AL82" s="17">
        <f t="shared" si="73"/>
        <v>1</v>
      </c>
      <c r="AM82" s="17">
        <f t="shared" si="74"/>
        <v>0</v>
      </c>
      <c r="AN82" s="30">
        <f t="shared" si="75"/>
        <v>0.4</v>
      </c>
      <c r="AO82" s="30">
        <f t="shared" si="76"/>
        <v>0.5714285714285714</v>
      </c>
      <c r="AQ82" s="17">
        <v>3</v>
      </c>
      <c r="AR82" s="97" t="s">
        <v>40</v>
      </c>
      <c r="AS82" s="97" t="s">
        <v>40</v>
      </c>
      <c r="AT82" s="97">
        <v>24.5</v>
      </c>
      <c r="AU82" s="97" t="s">
        <v>40</v>
      </c>
      <c r="AV82" s="97">
        <v>16.700000762939453</v>
      </c>
      <c r="AW82" s="97">
        <v>17</v>
      </c>
      <c r="AX82" s="97" t="s">
        <v>40</v>
      </c>
      <c r="AY82" s="1" t="s">
        <v>40</v>
      </c>
      <c r="AZ82" s="45" t="s">
        <v>44</v>
      </c>
      <c r="BA82" s="46">
        <f>SUM(Y73:Z73)</f>
        <v>0</v>
      </c>
      <c r="BB82" s="46">
        <f>SUM(Y143:Z143)</f>
        <v>0</v>
      </c>
      <c r="BC82" s="46">
        <f>SUM(Y213:Z213)</f>
        <v>0</v>
      </c>
      <c r="BD82" s="46">
        <f>SUM(Y283:Z283)</f>
        <v>1</v>
      </c>
      <c r="BE82" s="46">
        <f>SUM(Y353:Z353)</f>
        <v>0</v>
      </c>
      <c r="BF82" s="46">
        <f>SUM(Y423:Z423)</f>
        <v>0</v>
      </c>
      <c r="BG82" s="46">
        <f>SUM(Y493:Z493)</f>
        <v>0</v>
      </c>
      <c r="BI82" s="47" t="s">
        <v>45</v>
      </c>
      <c r="BJ82" s="48">
        <f t="shared" si="79"/>
        <v>239</v>
      </c>
      <c r="BK82" s="108">
        <f t="shared" si="79"/>
        <v>41</v>
      </c>
      <c r="BL82" s="49">
        <f t="shared" ref="BL82:BL83" si="80">SUM(D71,F71:H71,M71)</f>
        <v>3</v>
      </c>
      <c r="BM82" s="50">
        <f>SUM(E71,I71:L71,N71)</f>
        <v>0</v>
      </c>
      <c r="BN82" s="44">
        <f>SUM(BJ82:BM82)</f>
        <v>283</v>
      </c>
    </row>
    <row r="83" spans="1:66">
      <c r="A83" s="17">
        <v>4</v>
      </c>
      <c r="B83" s="27">
        <v>0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18">
        <f t="shared" si="77"/>
        <v>0</v>
      </c>
      <c r="Q83" s="17">
        <v>4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18">
        <f t="shared" si="78"/>
        <v>0</v>
      </c>
      <c r="AF83" s="17">
        <v>4</v>
      </c>
      <c r="AG83" s="28">
        <f t="shared" si="68"/>
        <v>0</v>
      </c>
      <c r="AH83" s="29">
        <f t="shared" si="69"/>
        <v>0</v>
      </c>
      <c r="AI83" s="29">
        <f t="shared" si="70"/>
        <v>0</v>
      </c>
      <c r="AJ83" s="17">
        <f t="shared" si="71"/>
        <v>0</v>
      </c>
      <c r="AK83" s="17">
        <f t="shared" si="72"/>
        <v>0</v>
      </c>
      <c r="AL83" s="17">
        <f t="shared" si="73"/>
        <v>0</v>
      </c>
      <c r="AM83" s="17">
        <f t="shared" si="74"/>
        <v>1</v>
      </c>
      <c r="AN83" s="30">
        <f t="shared" si="75"/>
        <v>0.2</v>
      </c>
      <c r="AO83" s="30">
        <f t="shared" si="76"/>
        <v>0.14285714285714285</v>
      </c>
      <c r="AQ83" s="17">
        <v>4</v>
      </c>
      <c r="AR83" s="97" t="s">
        <v>40</v>
      </c>
      <c r="AS83" s="97" t="s">
        <v>40</v>
      </c>
      <c r="AT83" s="97" t="s">
        <v>40</v>
      </c>
      <c r="AU83" s="97" t="s">
        <v>40</v>
      </c>
      <c r="AV83" s="97" t="s">
        <v>40</v>
      </c>
      <c r="AW83" s="97" t="s">
        <v>40</v>
      </c>
      <c r="AX83" s="97">
        <v>29.5</v>
      </c>
      <c r="AY83" s="1" t="s">
        <v>40</v>
      </c>
      <c r="AZ83" s="51" t="s">
        <v>46</v>
      </c>
      <c r="BA83" s="52">
        <f>SUM(AA73:AC73)</f>
        <v>0</v>
      </c>
      <c r="BB83" s="52">
        <f>SUM(AA143:AC143)</f>
        <v>0</v>
      </c>
      <c r="BC83" s="52">
        <f>SUM(AA213:AC213)</f>
        <v>0</v>
      </c>
      <c r="BD83" s="52">
        <f>SUM(AA283:AC283)</f>
        <v>0</v>
      </c>
      <c r="BE83" s="52">
        <f>SUM(AA353:AC353)</f>
        <v>0</v>
      </c>
      <c r="BF83" s="52">
        <f>SUM(AA423:AC423)</f>
        <v>0</v>
      </c>
      <c r="BG83" s="52">
        <f>SUM(AA493:AC493)</f>
        <v>0</v>
      </c>
      <c r="BI83" s="53" t="s">
        <v>47</v>
      </c>
      <c r="BJ83" s="54">
        <f t="shared" si="79"/>
        <v>245</v>
      </c>
      <c r="BK83" s="109">
        <f t="shared" si="79"/>
        <v>42</v>
      </c>
      <c r="BL83" s="55">
        <f t="shared" si="80"/>
        <v>3</v>
      </c>
      <c r="BM83" s="56">
        <f>SUM(E72,I72:L72,N72)</f>
        <v>0</v>
      </c>
      <c r="BN83" s="44">
        <f>SUM(BJ83:BM83)</f>
        <v>290</v>
      </c>
    </row>
    <row r="84" spans="1:66">
      <c r="A84" s="17">
        <v>5</v>
      </c>
      <c r="B84" s="27">
        <v>0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18">
        <f t="shared" si="77"/>
        <v>0</v>
      </c>
      <c r="Q84" s="17">
        <v>5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18">
        <f t="shared" si="78"/>
        <v>0</v>
      </c>
      <c r="AF84" s="17">
        <v>5</v>
      </c>
      <c r="AG84" s="28">
        <f t="shared" si="68"/>
        <v>1</v>
      </c>
      <c r="AH84" s="29">
        <f t="shared" si="69"/>
        <v>2</v>
      </c>
      <c r="AI84" s="29">
        <f t="shared" si="70"/>
        <v>1</v>
      </c>
      <c r="AJ84" s="17">
        <f t="shared" si="71"/>
        <v>0</v>
      </c>
      <c r="AK84" s="17">
        <f t="shared" si="72"/>
        <v>1</v>
      </c>
      <c r="AL84" s="17">
        <f t="shared" si="73"/>
        <v>3</v>
      </c>
      <c r="AM84" s="17">
        <f t="shared" si="74"/>
        <v>2</v>
      </c>
      <c r="AN84" s="30">
        <f t="shared" si="75"/>
        <v>1.4</v>
      </c>
      <c r="AO84" s="30">
        <f t="shared" si="76"/>
        <v>1.4285714285714286</v>
      </c>
      <c r="AQ84" s="17">
        <v>5</v>
      </c>
      <c r="AR84" s="97">
        <v>15.800000190734863</v>
      </c>
      <c r="AS84" s="97">
        <v>18.5</v>
      </c>
      <c r="AT84" s="97">
        <v>23.200000762939453</v>
      </c>
      <c r="AU84" s="97" t="s">
        <v>40</v>
      </c>
      <c r="AV84" s="97">
        <v>17</v>
      </c>
      <c r="AW84" s="97">
        <v>20.399999618530273</v>
      </c>
      <c r="AX84" s="97">
        <v>13.800000190734863</v>
      </c>
      <c r="AY84" s="1" t="s">
        <v>40</v>
      </c>
      <c r="BI84" s="57" t="s">
        <v>48</v>
      </c>
      <c r="BJ84" s="58">
        <f>SUM(B73)</f>
        <v>250</v>
      </c>
      <c r="BK84" s="110">
        <f>SUM(C73)</f>
        <v>45</v>
      </c>
      <c r="BL84" s="59">
        <f>SUM(D73,F73:H73,M73)</f>
        <v>3</v>
      </c>
      <c r="BM84" s="60">
        <f>SUM(E73,I73:L73,N73)</f>
        <v>0</v>
      </c>
      <c r="BN84" s="44">
        <f>SUM(BJ84:BM84)</f>
        <v>298</v>
      </c>
    </row>
    <row r="85" spans="1:66">
      <c r="A85" s="17">
        <v>6</v>
      </c>
      <c r="B85" s="27">
        <v>1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18">
        <f t="shared" si="77"/>
        <v>1</v>
      </c>
      <c r="Q85" s="17">
        <v>6</v>
      </c>
      <c r="R85" s="27">
        <v>0</v>
      </c>
      <c r="S85" s="27">
        <v>0</v>
      </c>
      <c r="T85" s="27">
        <v>0</v>
      </c>
      <c r="U85" s="27">
        <v>0</v>
      </c>
      <c r="V85" s="27">
        <v>1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18">
        <f t="shared" si="78"/>
        <v>1</v>
      </c>
      <c r="AF85" s="17">
        <v>6</v>
      </c>
      <c r="AG85" s="28">
        <f t="shared" si="68"/>
        <v>6</v>
      </c>
      <c r="AH85" s="29">
        <f t="shared" si="69"/>
        <v>2</v>
      </c>
      <c r="AI85" s="29">
        <f t="shared" si="70"/>
        <v>2</v>
      </c>
      <c r="AJ85" s="17">
        <f t="shared" si="71"/>
        <v>5</v>
      </c>
      <c r="AK85" s="17">
        <f t="shared" si="72"/>
        <v>4</v>
      </c>
      <c r="AL85" s="17">
        <f t="shared" si="73"/>
        <v>5</v>
      </c>
      <c r="AM85" s="17">
        <f t="shared" si="74"/>
        <v>12</v>
      </c>
      <c r="AN85" s="30">
        <f t="shared" si="75"/>
        <v>6.4</v>
      </c>
      <c r="AO85" s="30">
        <f t="shared" si="76"/>
        <v>5.1428571428571432</v>
      </c>
      <c r="AQ85" s="17">
        <v>6</v>
      </c>
      <c r="AR85" s="97">
        <v>20.5</v>
      </c>
      <c r="AS85" s="97">
        <v>18</v>
      </c>
      <c r="AT85" s="97">
        <v>19.200000762939453</v>
      </c>
      <c r="AU85" s="97">
        <v>19.200000762939453</v>
      </c>
      <c r="AV85" s="97">
        <v>22.600000381469727</v>
      </c>
      <c r="AW85" s="97">
        <v>20.5</v>
      </c>
      <c r="AX85" s="97">
        <v>22.5</v>
      </c>
      <c r="AY85" s="1" t="s">
        <v>40</v>
      </c>
      <c r="AZ85" s="44" t="s">
        <v>18</v>
      </c>
      <c r="BA85" s="61">
        <f>SUM(BA80:BA83)</f>
        <v>298</v>
      </c>
      <c r="BB85" s="61">
        <f t="shared" ref="BB85:BG85" si="81">SUM(BB80:BB83)</f>
        <v>238</v>
      </c>
      <c r="BC85" s="61">
        <f t="shared" si="81"/>
        <v>220</v>
      </c>
      <c r="BD85" s="61">
        <f t="shared" si="81"/>
        <v>274</v>
      </c>
      <c r="BE85" s="61">
        <f t="shared" si="81"/>
        <v>239</v>
      </c>
      <c r="BF85" s="61">
        <f t="shared" si="81"/>
        <v>249</v>
      </c>
      <c r="BG85" s="61">
        <f t="shared" si="81"/>
        <v>268</v>
      </c>
      <c r="BI85" s="10">
        <f>BI80+1</f>
        <v>45696</v>
      </c>
      <c r="BJ85" s="62"/>
      <c r="BK85" s="111"/>
      <c r="BL85" s="63"/>
      <c r="BM85" s="64"/>
      <c r="BN85" s="37"/>
    </row>
    <row r="86" spans="1:66">
      <c r="A86" s="17">
        <v>7</v>
      </c>
      <c r="B86" s="27">
        <v>3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18">
        <f t="shared" si="77"/>
        <v>3</v>
      </c>
      <c r="Q86" s="17">
        <v>7</v>
      </c>
      <c r="R86" s="27">
        <v>0</v>
      </c>
      <c r="S86" s="27">
        <v>0</v>
      </c>
      <c r="T86" s="27">
        <v>2</v>
      </c>
      <c r="U86" s="27">
        <v>0</v>
      </c>
      <c r="V86" s="27">
        <v>1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18">
        <f t="shared" si="78"/>
        <v>3</v>
      </c>
      <c r="AF86" s="17">
        <v>7</v>
      </c>
      <c r="AG86" s="28">
        <f t="shared" si="68"/>
        <v>9</v>
      </c>
      <c r="AH86" s="29">
        <f t="shared" si="69"/>
        <v>2</v>
      </c>
      <c r="AI86" s="29">
        <f t="shared" si="70"/>
        <v>1</v>
      </c>
      <c r="AJ86" s="17">
        <f t="shared" si="71"/>
        <v>8</v>
      </c>
      <c r="AK86" s="17">
        <f t="shared" si="72"/>
        <v>8</v>
      </c>
      <c r="AL86" s="17">
        <f t="shared" si="73"/>
        <v>8</v>
      </c>
      <c r="AM86" s="17">
        <f t="shared" si="74"/>
        <v>9</v>
      </c>
      <c r="AN86" s="30">
        <f t="shared" si="75"/>
        <v>8.4</v>
      </c>
      <c r="AO86" s="30">
        <f t="shared" si="76"/>
        <v>6.4285714285714288</v>
      </c>
      <c r="AQ86" s="17">
        <v>7</v>
      </c>
      <c r="AR86" s="97">
        <v>22.200000762939453</v>
      </c>
      <c r="AS86" s="97">
        <v>25.5</v>
      </c>
      <c r="AT86" s="97">
        <v>35.5</v>
      </c>
      <c r="AU86" s="97">
        <v>18.600000381469727</v>
      </c>
      <c r="AV86" s="97">
        <v>18.600000381469727</v>
      </c>
      <c r="AW86" s="97">
        <v>23.5</v>
      </c>
      <c r="AX86" s="97">
        <v>20.100000381469727</v>
      </c>
      <c r="AY86" s="1" t="s">
        <v>40</v>
      </c>
      <c r="BI86" s="41" t="s">
        <v>43</v>
      </c>
      <c r="BJ86" s="65">
        <f t="shared" ref="BJ86:BK89" si="82">SUM(B140)</f>
        <v>170</v>
      </c>
      <c r="BK86" s="112">
        <f t="shared" si="82"/>
        <v>25</v>
      </c>
      <c r="BL86" s="66">
        <f>SUM(D140,F140:H140,M140)</f>
        <v>2</v>
      </c>
      <c r="BM86" s="67">
        <f>SUM(E140,I140:L140,N140)</f>
        <v>0</v>
      </c>
      <c r="BN86" s="44">
        <f>SUM(BJ86:BM86)</f>
        <v>197</v>
      </c>
    </row>
    <row r="87" spans="1:66">
      <c r="A87" s="17">
        <v>8</v>
      </c>
      <c r="B87" s="27">
        <v>4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18">
        <f t="shared" si="77"/>
        <v>4</v>
      </c>
      <c r="Q87" s="17">
        <v>8</v>
      </c>
      <c r="R87" s="27">
        <v>0</v>
      </c>
      <c r="S87" s="27">
        <v>0</v>
      </c>
      <c r="T87" s="27">
        <v>3</v>
      </c>
      <c r="U87" s="27">
        <v>0</v>
      </c>
      <c r="V87" s="27">
        <v>1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18">
        <f t="shared" si="78"/>
        <v>4</v>
      </c>
      <c r="AF87" s="17">
        <v>8</v>
      </c>
      <c r="AG87" s="28">
        <f t="shared" si="68"/>
        <v>18</v>
      </c>
      <c r="AH87" s="29">
        <f t="shared" si="69"/>
        <v>5</v>
      </c>
      <c r="AI87" s="29">
        <f t="shared" si="70"/>
        <v>5</v>
      </c>
      <c r="AJ87" s="17">
        <f t="shared" si="71"/>
        <v>24</v>
      </c>
      <c r="AK87" s="17">
        <f t="shared" si="72"/>
        <v>20</v>
      </c>
      <c r="AL87" s="17">
        <f t="shared" si="73"/>
        <v>25</v>
      </c>
      <c r="AM87" s="17">
        <f t="shared" si="74"/>
        <v>22</v>
      </c>
      <c r="AN87" s="30">
        <f t="shared" si="75"/>
        <v>21.8</v>
      </c>
      <c r="AO87" s="30">
        <f t="shared" si="76"/>
        <v>17</v>
      </c>
      <c r="AQ87" s="17">
        <v>8</v>
      </c>
      <c r="AR87" s="97">
        <v>19.100000381469727</v>
      </c>
      <c r="AS87" s="97">
        <v>20</v>
      </c>
      <c r="AT87" s="97">
        <v>22.600000381469727</v>
      </c>
      <c r="AU87" s="97">
        <v>21.100000381469727</v>
      </c>
      <c r="AV87" s="97">
        <v>19.299999237060547</v>
      </c>
      <c r="AW87" s="97">
        <v>21.600000381469727</v>
      </c>
      <c r="AX87" s="97">
        <v>21.299999237060547</v>
      </c>
      <c r="AY87" s="1" t="s">
        <v>40</v>
      </c>
      <c r="BI87" s="47" t="s">
        <v>45</v>
      </c>
      <c r="BJ87" s="48">
        <f t="shared" si="82"/>
        <v>199</v>
      </c>
      <c r="BK87" s="108">
        <f t="shared" si="82"/>
        <v>26</v>
      </c>
      <c r="BL87" s="49">
        <f t="shared" ref="BL87:BL89" si="83">SUM(D141,F141:H141,M141)</f>
        <v>2</v>
      </c>
      <c r="BM87" s="50">
        <f>SUM(E141,I141:L141,N141)</f>
        <v>0</v>
      </c>
      <c r="BN87" s="44">
        <f>SUM(BJ87:BM87)</f>
        <v>227</v>
      </c>
    </row>
    <row r="88" spans="1:66">
      <c r="A88" s="17">
        <v>9</v>
      </c>
      <c r="B88" s="27">
        <v>4</v>
      </c>
      <c r="C88" s="27">
        <v>1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18">
        <f t="shared" si="77"/>
        <v>5</v>
      </c>
      <c r="Q88" s="17">
        <v>9</v>
      </c>
      <c r="R88" s="27">
        <v>0</v>
      </c>
      <c r="S88" s="27">
        <v>0</v>
      </c>
      <c r="T88" s="27">
        <v>2</v>
      </c>
      <c r="U88" s="27">
        <v>3</v>
      </c>
      <c r="V88" s="27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18">
        <f t="shared" si="78"/>
        <v>5</v>
      </c>
      <c r="AF88" s="17">
        <v>9</v>
      </c>
      <c r="AG88" s="28">
        <f t="shared" si="68"/>
        <v>22</v>
      </c>
      <c r="AH88" s="29">
        <f t="shared" si="69"/>
        <v>22</v>
      </c>
      <c r="AI88" s="29">
        <f t="shared" si="70"/>
        <v>8</v>
      </c>
      <c r="AJ88" s="17">
        <f t="shared" si="71"/>
        <v>25</v>
      </c>
      <c r="AK88" s="17">
        <f t="shared" si="72"/>
        <v>24</v>
      </c>
      <c r="AL88" s="17">
        <f t="shared" si="73"/>
        <v>19</v>
      </c>
      <c r="AM88" s="17">
        <f t="shared" si="74"/>
        <v>21</v>
      </c>
      <c r="AN88" s="30">
        <f t="shared" si="75"/>
        <v>22.2</v>
      </c>
      <c r="AO88" s="30">
        <f t="shared" si="76"/>
        <v>20.142857142857142</v>
      </c>
      <c r="AQ88" s="17">
        <v>9</v>
      </c>
      <c r="AR88" s="97">
        <v>21</v>
      </c>
      <c r="AS88" s="97">
        <v>22.700000762939453</v>
      </c>
      <c r="AT88" s="97">
        <v>24.700000762939453</v>
      </c>
      <c r="AU88" s="97">
        <v>20.700000762939453</v>
      </c>
      <c r="AV88" s="97">
        <v>18.399999618530273</v>
      </c>
      <c r="AW88" s="97">
        <v>20.200000762939453</v>
      </c>
      <c r="AX88" s="97">
        <v>21.299999237060547</v>
      </c>
      <c r="AY88" s="1" t="s">
        <v>40</v>
      </c>
      <c r="BI88" s="53" t="s">
        <v>47</v>
      </c>
      <c r="BJ88" s="54">
        <f t="shared" si="82"/>
        <v>203</v>
      </c>
      <c r="BK88" s="109">
        <f t="shared" si="82"/>
        <v>27</v>
      </c>
      <c r="BL88" s="55">
        <f t="shared" si="83"/>
        <v>2</v>
      </c>
      <c r="BM88" s="56">
        <f>SUM(E142,I142:L142,N142)</f>
        <v>0</v>
      </c>
      <c r="BN88" s="44">
        <f>SUM(BJ88:BM88)</f>
        <v>232</v>
      </c>
    </row>
    <row r="89" spans="1:66">
      <c r="A89" s="17">
        <v>10</v>
      </c>
      <c r="B89" s="27">
        <v>12</v>
      </c>
      <c r="C89" s="27">
        <v>4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18">
        <f t="shared" si="77"/>
        <v>16</v>
      </c>
      <c r="Q89" s="17">
        <v>10</v>
      </c>
      <c r="R89" s="27">
        <v>0</v>
      </c>
      <c r="S89" s="27">
        <v>1</v>
      </c>
      <c r="T89" s="27">
        <v>7</v>
      </c>
      <c r="U89" s="27">
        <v>8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18">
        <f t="shared" si="78"/>
        <v>16</v>
      </c>
      <c r="AF89" s="17">
        <v>10</v>
      </c>
      <c r="AG89" s="28">
        <f t="shared" si="68"/>
        <v>23</v>
      </c>
      <c r="AH89" s="29">
        <f t="shared" si="69"/>
        <v>18</v>
      </c>
      <c r="AI89" s="29">
        <f t="shared" si="70"/>
        <v>12</v>
      </c>
      <c r="AJ89" s="17">
        <f t="shared" si="71"/>
        <v>15</v>
      </c>
      <c r="AK89" s="17">
        <f t="shared" si="72"/>
        <v>21</v>
      </c>
      <c r="AL89" s="17">
        <f t="shared" si="73"/>
        <v>19</v>
      </c>
      <c r="AM89" s="17">
        <f t="shared" si="74"/>
        <v>16</v>
      </c>
      <c r="AN89" s="30">
        <f t="shared" si="75"/>
        <v>18.8</v>
      </c>
      <c r="AO89" s="30">
        <f t="shared" si="76"/>
        <v>17.714285714285715</v>
      </c>
      <c r="AQ89" s="17">
        <v>10</v>
      </c>
      <c r="AR89" s="97">
        <v>18</v>
      </c>
      <c r="AS89" s="97">
        <v>19</v>
      </c>
      <c r="AT89" s="97">
        <v>18.700000762939453</v>
      </c>
      <c r="AU89" s="97">
        <v>21.700000762939453</v>
      </c>
      <c r="AV89" s="97">
        <v>19</v>
      </c>
      <c r="AW89" s="97">
        <v>18.100000381469727</v>
      </c>
      <c r="AX89" s="97">
        <v>21.899999618530273</v>
      </c>
      <c r="AY89" s="1" t="s">
        <v>40</v>
      </c>
      <c r="BI89" s="57" t="s">
        <v>48</v>
      </c>
      <c r="BJ89" s="58">
        <f t="shared" si="82"/>
        <v>209</v>
      </c>
      <c r="BK89" s="110">
        <f t="shared" si="82"/>
        <v>27</v>
      </c>
      <c r="BL89" s="59">
        <f t="shared" si="83"/>
        <v>2</v>
      </c>
      <c r="BM89" s="60">
        <f>SUM(E143,I143:L143,N143)</f>
        <v>0</v>
      </c>
      <c r="BN89" s="44">
        <f>SUM(BJ89:BM89)</f>
        <v>238</v>
      </c>
    </row>
    <row r="90" spans="1:66">
      <c r="A90" s="17">
        <v>11</v>
      </c>
      <c r="B90" s="27">
        <v>32</v>
      </c>
      <c r="C90" s="27">
        <v>1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18">
        <f t="shared" si="77"/>
        <v>33</v>
      </c>
      <c r="Q90" s="17">
        <v>11</v>
      </c>
      <c r="R90" s="27">
        <v>1</v>
      </c>
      <c r="S90" s="27">
        <v>2</v>
      </c>
      <c r="T90" s="27">
        <v>18</v>
      </c>
      <c r="U90" s="27">
        <v>10</v>
      </c>
      <c r="V90" s="27">
        <v>2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18">
        <f t="shared" si="78"/>
        <v>33</v>
      </c>
      <c r="AF90" s="17">
        <v>11</v>
      </c>
      <c r="AG90" s="28">
        <f t="shared" si="68"/>
        <v>13</v>
      </c>
      <c r="AH90" s="29">
        <f t="shared" si="69"/>
        <v>14</v>
      </c>
      <c r="AI90" s="29">
        <f t="shared" si="70"/>
        <v>19</v>
      </c>
      <c r="AJ90" s="17">
        <f t="shared" si="71"/>
        <v>15</v>
      </c>
      <c r="AK90" s="17">
        <f t="shared" si="72"/>
        <v>21</v>
      </c>
      <c r="AL90" s="17">
        <f t="shared" si="73"/>
        <v>11</v>
      </c>
      <c r="AM90" s="17">
        <f t="shared" si="74"/>
        <v>19</v>
      </c>
      <c r="AN90" s="30">
        <f t="shared" si="75"/>
        <v>15.8</v>
      </c>
      <c r="AO90" s="30">
        <f t="shared" si="76"/>
        <v>16</v>
      </c>
      <c r="AQ90" s="17">
        <v>11</v>
      </c>
      <c r="AR90" s="97">
        <v>20.899999618530273</v>
      </c>
      <c r="AS90" s="97">
        <v>19.700000762939453</v>
      </c>
      <c r="AT90" s="97">
        <v>21.100000381469727</v>
      </c>
      <c r="AU90" s="97">
        <v>22.200000762939453</v>
      </c>
      <c r="AV90" s="97">
        <v>20.100000381469727</v>
      </c>
      <c r="AW90" s="97">
        <v>17.399999618530273</v>
      </c>
      <c r="AX90" s="97">
        <v>20.899999618530273</v>
      </c>
      <c r="AY90" s="1" t="s">
        <v>40</v>
      </c>
      <c r="BI90" s="10">
        <f>BI85+1</f>
        <v>45697</v>
      </c>
      <c r="BJ90" s="62"/>
      <c r="BK90" s="111"/>
      <c r="BL90" s="63"/>
      <c r="BM90" s="64"/>
      <c r="BN90" s="37"/>
    </row>
    <row r="91" spans="1:66">
      <c r="A91" s="17">
        <v>12</v>
      </c>
      <c r="B91" s="27">
        <v>27</v>
      </c>
      <c r="C91" s="27">
        <v>1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18">
        <f t="shared" si="77"/>
        <v>28</v>
      </c>
      <c r="Q91" s="17">
        <v>12</v>
      </c>
      <c r="R91" s="27">
        <v>0</v>
      </c>
      <c r="S91" s="27">
        <v>1</v>
      </c>
      <c r="T91" s="27">
        <v>13</v>
      </c>
      <c r="U91" s="27">
        <v>14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18">
        <f t="shared" si="78"/>
        <v>28</v>
      </c>
      <c r="AF91" s="17">
        <v>12</v>
      </c>
      <c r="AG91" s="28">
        <f t="shared" si="68"/>
        <v>19</v>
      </c>
      <c r="AH91" s="29">
        <f t="shared" si="69"/>
        <v>20</v>
      </c>
      <c r="AI91" s="29">
        <f t="shared" si="70"/>
        <v>24</v>
      </c>
      <c r="AJ91" s="17">
        <f t="shared" si="71"/>
        <v>29</v>
      </c>
      <c r="AK91" s="17">
        <f t="shared" si="72"/>
        <v>17</v>
      </c>
      <c r="AL91" s="17">
        <f t="shared" si="73"/>
        <v>16</v>
      </c>
      <c r="AM91" s="17">
        <f t="shared" si="74"/>
        <v>20</v>
      </c>
      <c r="AN91" s="30">
        <f t="shared" si="75"/>
        <v>20.2</v>
      </c>
      <c r="AO91" s="30">
        <f t="shared" si="76"/>
        <v>20.714285714285715</v>
      </c>
      <c r="AQ91" s="17">
        <v>12</v>
      </c>
      <c r="AR91" s="97">
        <v>22.700000762939453</v>
      </c>
      <c r="AS91" s="97">
        <v>18.5</v>
      </c>
      <c r="AT91" s="97">
        <v>19.899999618530273</v>
      </c>
      <c r="AU91" s="97">
        <v>18.600000381469727</v>
      </c>
      <c r="AV91" s="97">
        <v>15.600000381469727</v>
      </c>
      <c r="AW91" s="97">
        <v>22.899999618530273</v>
      </c>
      <c r="AX91" s="97">
        <v>18.600000381469727</v>
      </c>
      <c r="AY91" s="1" t="s">
        <v>40</v>
      </c>
      <c r="BI91" s="41" t="s">
        <v>43</v>
      </c>
      <c r="BJ91" s="65">
        <f t="shared" ref="BJ91:BK94" si="84">SUM(B210)</f>
        <v>168</v>
      </c>
      <c r="BK91" s="112">
        <f t="shared" si="84"/>
        <v>15</v>
      </c>
      <c r="BL91" s="66">
        <f>SUM(D210,F210:H210,M210)</f>
        <v>1</v>
      </c>
      <c r="BM91" s="67">
        <f>SUM(E210,I210:L210,N210)</f>
        <v>0</v>
      </c>
      <c r="BN91" s="44">
        <f>SUM(BJ91:BM91)</f>
        <v>184</v>
      </c>
    </row>
    <row r="92" spans="1:66">
      <c r="A92" s="17">
        <v>13</v>
      </c>
      <c r="B92" s="27">
        <v>35</v>
      </c>
      <c r="C92" s="27">
        <v>3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18">
        <f t="shared" si="77"/>
        <v>38</v>
      </c>
      <c r="Q92" s="17">
        <v>13</v>
      </c>
      <c r="R92" s="27">
        <v>0</v>
      </c>
      <c r="S92" s="27">
        <v>4</v>
      </c>
      <c r="T92" s="27">
        <v>18</v>
      </c>
      <c r="U92" s="27">
        <v>14</v>
      </c>
      <c r="V92" s="27">
        <v>1</v>
      </c>
      <c r="W92" s="27">
        <v>1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18">
        <f t="shared" si="78"/>
        <v>38</v>
      </c>
      <c r="AF92" s="17">
        <v>13</v>
      </c>
      <c r="AG92" s="28">
        <f t="shared" si="68"/>
        <v>18</v>
      </c>
      <c r="AH92" s="29">
        <f t="shared" si="69"/>
        <v>21</v>
      </c>
      <c r="AI92" s="29">
        <f t="shared" si="70"/>
        <v>23</v>
      </c>
      <c r="AJ92" s="17">
        <f t="shared" si="71"/>
        <v>21</v>
      </c>
      <c r="AK92" s="17">
        <f t="shared" si="72"/>
        <v>13</v>
      </c>
      <c r="AL92" s="17">
        <f t="shared" si="73"/>
        <v>20</v>
      </c>
      <c r="AM92" s="17">
        <f t="shared" si="74"/>
        <v>16</v>
      </c>
      <c r="AN92" s="30">
        <f t="shared" si="75"/>
        <v>17.600000000000001</v>
      </c>
      <c r="AO92" s="30">
        <f t="shared" si="76"/>
        <v>18.857142857142858</v>
      </c>
      <c r="AQ92" s="17">
        <v>13</v>
      </c>
      <c r="AR92" s="97">
        <v>21.399999618530273</v>
      </c>
      <c r="AS92" s="97">
        <v>20.299999237060547</v>
      </c>
      <c r="AT92" s="97">
        <v>20.299999237060547</v>
      </c>
      <c r="AU92" s="97">
        <v>18.5</v>
      </c>
      <c r="AV92" s="97">
        <v>17.299999237060547</v>
      </c>
      <c r="AW92" s="97">
        <v>22.200000762939453</v>
      </c>
      <c r="AX92" s="97">
        <v>18.600000381469727</v>
      </c>
      <c r="AY92" s="1" t="s">
        <v>40</v>
      </c>
      <c r="BI92" s="47" t="s">
        <v>45</v>
      </c>
      <c r="BJ92" s="48">
        <f t="shared" si="84"/>
        <v>189</v>
      </c>
      <c r="BK92" s="108">
        <f t="shared" si="84"/>
        <v>16</v>
      </c>
      <c r="BL92" s="49">
        <f t="shared" ref="BL92:BL94" si="85">SUM(D211,F211:H211,M211)</f>
        <v>1</v>
      </c>
      <c r="BM92" s="50">
        <f>SUM(E211,I211:L211,N211)</f>
        <v>0</v>
      </c>
      <c r="BN92" s="44">
        <f>SUM(BJ92:BM92)</f>
        <v>206</v>
      </c>
    </row>
    <row r="93" spans="1:66">
      <c r="A93" s="17">
        <v>14</v>
      </c>
      <c r="B93" s="27">
        <v>29</v>
      </c>
      <c r="C93" s="27">
        <v>1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18">
        <f t="shared" si="77"/>
        <v>30</v>
      </c>
      <c r="Q93" s="17">
        <v>14</v>
      </c>
      <c r="R93" s="27">
        <v>0</v>
      </c>
      <c r="S93" s="27">
        <v>5</v>
      </c>
      <c r="T93" s="27">
        <v>13</v>
      </c>
      <c r="U93" s="27">
        <v>11</v>
      </c>
      <c r="V93" s="27">
        <v>1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18">
        <f t="shared" si="78"/>
        <v>30</v>
      </c>
      <c r="AF93" s="17">
        <v>14</v>
      </c>
      <c r="AG93" s="28">
        <f t="shared" si="68"/>
        <v>23</v>
      </c>
      <c r="AH93" s="29">
        <f t="shared" si="69"/>
        <v>26</v>
      </c>
      <c r="AI93" s="29">
        <f t="shared" si="70"/>
        <v>21</v>
      </c>
      <c r="AJ93" s="17">
        <f t="shared" si="71"/>
        <v>20</v>
      </c>
      <c r="AK93" s="17">
        <f t="shared" si="72"/>
        <v>19</v>
      </c>
      <c r="AL93" s="17">
        <f t="shared" si="73"/>
        <v>17</v>
      </c>
      <c r="AM93" s="17">
        <f t="shared" si="74"/>
        <v>24</v>
      </c>
      <c r="AN93" s="30">
        <f t="shared" si="75"/>
        <v>20.6</v>
      </c>
      <c r="AO93" s="30">
        <f t="shared" si="76"/>
        <v>21.428571428571427</v>
      </c>
      <c r="AQ93" s="17">
        <v>14</v>
      </c>
      <c r="AR93" s="97">
        <v>20</v>
      </c>
      <c r="AS93" s="97">
        <v>20.299999237060547</v>
      </c>
      <c r="AT93" s="97">
        <v>20.299999237060547</v>
      </c>
      <c r="AU93" s="97">
        <v>20.600000381469727</v>
      </c>
      <c r="AV93" s="97">
        <v>17</v>
      </c>
      <c r="AW93" s="97">
        <v>20</v>
      </c>
      <c r="AX93" s="97">
        <v>21.299999237060547</v>
      </c>
      <c r="AY93" s="1" t="s">
        <v>40</v>
      </c>
      <c r="BI93" s="53" t="s">
        <v>47</v>
      </c>
      <c r="BJ93" s="54">
        <f t="shared" si="84"/>
        <v>191</v>
      </c>
      <c r="BK93" s="109">
        <f t="shared" si="84"/>
        <v>17</v>
      </c>
      <c r="BL93" s="55">
        <f t="shared" si="85"/>
        <v>1</v>
      </c>
      <c r="BM93" s="56">
        <f>SUM(E212,I212:L212,N212)</f>
        <v>0</v>
      </c>
      <c r="BN93" s="44">
        <f>SUM(BJ93:BM93)</f>
        <v>209</v>
      </c>
    </row>
    <row r="94" spans="1:66">
      <c r="A94" s="17">
        <v>15</v>
      </c>
      <c r="B94" s="27">
        <v>19</v>
      </c>
      <c r="C94" s="27">
        <v>4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18">
        <f t="shared" si="77"/>
        <v>23</v>
      </c>
      <c r="Q94" s="17">
        <v>15</v>
      </c>
      <c r="R94" s="27">
        <v>1</v>
      </c>
      <c r="S94" s="27">
        <v>1</v>
      </c>
      <c r="T94" s="27">
        <v>15</v>
      </c>
      <c r="U94" s="27">
        <v>5</v>
      </c>
      <c r="V94" s="27">
        <v>1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18">
        <f t="shared" si="78"/>
        <v>23</v>
      </c>
      <c r="AF94" s="17">
        <v>15</v>
      </c>
      <c r="AG94" s="28">
        <f t="shared" si="68"/>
        <v>32</v>
      </c>
      <c r="AH94" s="29">
        <f t="shared" si="69"/>
        <v>14</v>
      </c>
      <c r="AI94" s="29">
        <f t="shared" si="70"/>
        <v>21</v>
      </c>
      <c r="AJ94" s="17">
        <f t="shared" si="71"/>
        <v>21</v>
      </c>
      <c r="AK94" s="17">
        <f t="shared" si="72"/>
        <v>22</v>
      </c>
      <c r="AL94" s="17">
        <f t="shared" si="73"/>
        <v>16</v>
      </c>
      <c r="AM94" s="17">
        <f t="shared" si="74"/>
        <v>20</v>
      </c>
      <c r="AN94" s="30">
        <f t="shared" si="75"/>
        <v>22.2</v>
      </c>
      <c r="AO94" s="30">
        <f t="shared" si="76"/>
        <v>20.857142857142858</v>
      </c>
      <c r="AQ94" s="17">
        <v>15</v>
      </c>
      <c r="AR94" s="97">
        <v>20.5</v>
      </c>
      <c r="AS94" s="97">
        <v>18.899999618530273</v>
      </c>
      <c r="AT94" s="97">
        <v>19.5</v>
      </c>
      <c r="AU94" s="97">
        <v>22</v>
      </c>
      <c r="AV94" s="97">
        <v>18.799999237060547</v>
      </c>
      <c r="AW94" s="97">
        <v>21.899999618530273</v>
      </c>
      <c r="AX94" s="97">
        <v>21.5</v>
      </c>
      <c r="AY94" s="1" t="s">
        <v>40</v>
      </c>
      <c r="BI94" s="57" t="s">
        <v>48</v>
      </c>
      <c r="BJ94" s="58">
        <f t="shared" si="84"/>
        <v>201</v>
      </c>
      <c r="BK94" s="110">
        <f t="shared" si="84"/>
        <v>18</v>
      </c>
      <c r="BL94" s="59">
        <f t="shared" si="85"/>
        <v>1</v>
      </c>
      <c r="BM94" s="60">
        <f>SUM(E213,I213:L213,N213)</f>
        <v>0</v>
      </c>
      <c r="BN94" s="44">
        <f>SUM(BJ94:BM94)</f>
        <v>220</v>
      </c>
    </row>
    <row r="95" spans="1:66">
      <c r="A95" s="17">
        <v>16</v>
      </c>
      <c r="B95" s="27">
        <v>27</v>
      </c>
      <c r="C95" s="27">
        <v>1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18">
        <f t="shared" si="77"/>
        <v>28</v>
      </c>
      <c r="Q95" s="17">
        <v>16</v>
      </c>
      <c r="R95" s="27">
        <v>0</v>
      </c>
      <c r="S95" s="27">
        <v>2</v>
      </c>
      <c r="T95" s="27">
        <v>10</v>
      </c>
      <c r="U95" s="27">
        <v>15</v>
      </c>
      <c r="V95" s="27">
        <v>1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18">
        <f t="shared" si="78"/>
        <v>28</v>
      </c>
      <c r="AF95" s="17">
        <v>16</v>
      </c>
      <c r="AG95" s="28">
        <f t="shared" si="68"/>
        <v>26</v>
      </c>
      <c r="AH95" s="29">
        <f t="shared" si="69"/>
        <v>11</v>
      </c>
      <c r="AI95" s="29">
        <f t="shared" si="70"/>
        <v>18</v>
      </c>
      <c r="AJ95" s="17">
        <f t="shared" si="71"/>
        <v>9</v>
      </c>
      <c r="AK95" s="17">
        <f t="shared" si="72"/>
        <v>12</v>
      </c>
      <c r="AL95" s="17">
        <f t="shared" si="73"/>
        <v>16</v>
      </c>
      <c r="AM95" s="17">
        <f t="shared" si="74"/>
        <v>10</v>
      </c>
      <c r="AN95" s="30">
        <f t="shared" si="75"/>
        <v>14.6</v>
      </c>
      <c r="AO95" s="30">
        <f t="shared" si="76"/>
        <v>14.571428571428571</v>
      </c>
      <c r="AQ95" s="17">
        <v>16</v>
      </c>
      <c r="AR95" s="97">
        <v>20.200000762939453</v>
      </c>
      <c r="AS95" s="97">
        <v>21.200000762939453</v>
      </c>
      <c r="AT95" s="97">
        <v>22.399999618530273</v>
      </c>
      <c r="AU95" s="97">
        <v>18.600000381469727</v>
      </c>
      <c r="AV95" s="97">
        <v>18.399999618530273</v>
      </c>
      <c r="AW95" s="97">
        <v>18.299999237060547</v>
      </c>
      <c r="AX95" s="97">
        <v>18.600000381469727</v>
      </c>
      <c r="AY95" s="1" t="s">
        <v>40</v>
      </c>
      <c r="BI95" s="10">
        <f>BI90+1</f>
        <v>45698</v>
      </c>
      <c r="BJ95" s="62"/>
      <c r="BK95" s="111"/>
      <c r="BL95" s="63"/>
      <c r="BM95" s="64"/>
      <c r="BN95" s="37"/>
    </row>
    <row r="96" spans="1:66">
      <c r="A96" s="17">
        <v>17</v>
      </c>
      <c r="B96" s="27">
        <v>30</v>
      </c>
      <c r="C96" s="27">
        <v>3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18">
        <f t="shared" si="77"/>
        <v>33</v>
      </c>
      <c r="Q96" s="17">
        <v>17</v>
      </c>
      <c r="R96" s="27">
        <v>0</v>
      </c>
      <c r="S96" s="27">
        <v>7</v>
      </c>
      <c r="T96" s="27">
        <v>10</v>
      </c>
      <c r="U96" s="27">
        <v>11</v>
      </c>
      <c r="V96" s="27">
        <v>2</v>
      </c>
      <c r="W96" s="27">
        <v>0</v>
      </c>
      <c r="X96" s="27">
        <v>3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18">
        <f t="shared" si="78"/>
        <v>33</v>
      </c>
      <c r="AF96" s="17">
        <v>17</v>
      </c>
      <c r="AG96" s="28">
        <f t="shared" si="68"/>
        <v>19</v>
      </c>
      <c r="AH96" s="29">
        <f t="shared" si="69"/>
        <v>17</v>
      </c>
      <c r="AI96" s="29">
        <f t="shared" si="70"/>
        <v>10</v>
      </c>
      <c r="AJ96" s="17">
        <f t="shared" si="71"/>
        <v>13</v>
      </c>
      <c r="AK96" s="17">
        <f t="shared" si="72"/>
        <v>11</v>
      </c>
      <c r="AL96" s="17">
        <f t="shared" si="73"/>
        <v>16</v>
      </c>
      <c r="AM96" s="17">
        <f t="shared" si="74"/>
        <v>16</v>
      </c>
      <c r="AN96" s="30">
        <f t="shared" si="75"/>
        <v>15</v>
      </c>
      <c r="AO96" s="30">
        <f t="shared" si="76"/>
        <v>14.571428571428571</v>
      </c>
      <c r="AQ96" s="17">
        <v>17</v>
      </c>
      <c r="AR96" s="97">
        <v>19.299999237060547</v>
      </c>
      <c r="AS96" s="97">
        <v>18.200000762939453</v>
      </c>
      <c r="AT96" s="97">
        <v>20</v>
      </c>
      <c r="AU96" s="97">
        <v>18.600000381469727</v>
      </c>
      <c r="AV96" s="97">
        <v>19.600000381469727</v>
      </c>
      <c r="AW96" s="97">
        <v>19.5</v>
      </c>
      <c r="AX96" s="97">
        <v>19.799999237060547</v>
      </c>
      <c r="AY96" s="1" t="s">
        <v>40</v>
      </c>
      <c r="BI96" s="41" t="s">
        <v>43</v>
      </c>
      <c r="BJ96" s="65">
        <f t="shared" ref="BJ96:BK99" si="86">SUM(B280)</f>
        <v>195</v>
      </c>
      <c r="BK96" s="112">
        <f t="shared" si="86"/>
        <v>29</v>
      </c>
      <c r="BL96" s="66">
        <f>SUM(D280,F280:H280,M280)</f>
        <v>5</v>
      </c>
      <c r="BM96" s="67">
        <f>SUM(E280,I280:L280,N280)</f>
        <v>0</v>
      </c>
      <c r="BN96" s="44">
        <f>SUM(BJ96:BM96)</f>
        <v>229</v>
      </c>
    </row>
    <row r="97" spans="1:66">
      <c r="A97" s="17">
        <v>18</v>
      </c>
      <c r="B97" s="27">
        <v>21</v>
      </c>
      <c r="C97" s="27">
        <v>1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18">
        <f t="shared" si="77"/>
        <v>22</v>
      </c>
      <c r="Q97" s="17">
        <v>18</v>
      </c>
      <c r="R97" s="27">
        <v>0</v>
      </c>
      <c r="S97" s="27">
        <v>2</v>
      </c>
      <c r="T97" s="27">
        <v>9</v>
      </c>
      <c r="U97" s="27">
        <v>6</v>
      </c>
      <c r="V97" s="27">
        <v>5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18">
        <f t="shared" si="78"/>
        <v>22</v>
      </c>
      <c r="AF97" s="17">
        <v>18</v>
      </c>
      <c r="AG97" s="28">
        <f t="shared" si="68"/>
        <v>16</v>
      </c>
      <c r="AH97" s="29">
        <f t="shared" si="69"/>
        <v>10</v>
      </c>
      <c r="AI97" s="29">
        <f t="shared" si="70"/>
        <v>14</v>
      </c>
      <c r="AJ97" s="17">
        <f t="shared" si="71"/>
        <v>16</v>
      </c>
      <c r="AK97" s="17">
        <f t="shared" si="72"/>
        <v>14</v>
      </c>
      <c r="AL97" s="17">
        <f t="shared" si="73"/>
        <v>14</v>
      </c>
      <c r="AM97" s="17">
        <f t="shared" si="74"/>
        <v>11</v>
      </c>
      <c r="AN97" s="30">
        <f t="shared" si="75"/>
        <v>14.2</v>
      </c>
      <c r="AO97" s="30">
        <f t="shared" si="76"/>
        <v>13.571428571428571</v>
      </c>
      <c r="AQ97" s="17">
        <v>18</v>
      </c>
      <c r="AR97" s="97">
        <v>19.899999618530273</v>
      </c>
      <c r="AS97" s="97">
        <v>19.799999237060547</v>
      </c>
      <c r="AT97" s="97">
        <v>19.399999618530273</v>
      </c>
      <c r="AU97" s="97">
        <v>19.5</v>
      </c>
      <c r="AV97" s="97">
        <v>19.399999618530273</v>
      </c>
      <c r="AW97" s="97">
        <v>21.5</v>
      </c>
      <c r="AX97" s="97">
        <v>22.100000381469727</v>
      </c>
      <c r="AY97" s="1" t="s">
        <v>40</v>
      </c>
      <c r="BI97" s="47" t="s">
        <v>45</v>
      </c>
      <c r="BJ97" s="48">
        <f t="shared" si="86"/>
        <v>224</v>
      </c>
      <c r="BK97" s="108">
        <f t="shared" si="86"/>
        <v>32</v>
      </c>
      <c r="BL97" s="49">
        <f t="shared" ref="BL97:BL99" si="87">SUM(D281,F281:H281,M281)</f>
        <v>5</v>
      </c>
      <c r="BM97" s="50">
        <f>SUM(E281,I281:L281,N281)</f>
        <v>0</v>
      </c>
      <c r="BN97" s="44">
        <f>SUM(BJ97:BM97)</f>
        <v>261</v>
      </c>
    </row>
    <row r="98" spans="1:66">
      <c r="A98" s="17">
        <v>19</v>
      </c>
      <c r="B98" s="27">
        <v>18</v>
      </c>
      <c r="C98" s="27">
        <v>3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18">
        <f t="shared" si="77"/>
        <v>21</v>
      </c>
      <c r="Q98" s="17">
        <v>19</v>
      </c>
      <c r="R98" s="27">
        <v>0</v>
      </c>
      <c r="S98" s="27">
        <v>2</v>
      </c>
      <c r="T98" s="27">
        <v>10</v>
      </c>
      <c r="U98" s="27">
        <v>6</v>
      </c>
      <c r="V98" s="27">
        <v>3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18">
        <f t="shared" si="78"/>
        <v>21</v>
      </c>
      <c r="AF98" s="17">
        <v>19</v>
      </c>
      <c r="AG98" s="28">
        <f t="shared" si="68"/>
        <v>13</v>
      </c>
      <c r="AH98" s="29">
        <f t="shared" si="69"/>
        <v>19</v>
      </c>
      <c r="AI98" s="29">
        <f t="shared" si="70"/>
        <v>9</v>
      </c>
      <c r="AJ98" s="17">
        <f t="shared" si="71"/>
        <v>21</v>
      </c>
      <c r="AK98" s="17">
        <f t="shared" si="72"/>
        <v>15</v>
      </c>
      <c r="AL98" s="17">
        <f t="shared" si="73"/>
        <v>9</v>
      </c>
      <c r="AM98" s="17">
        <f t="shared" si="74"/>
        <v>16</v>
      </c>
      <c r="AN98" s="30">
        <f t="shared" si="75"/>
        <v>14.8</v>
      </c>
      <c r="AO98" s="30">
        <f t="shared" si="76"/>
        <v>14.571428571428571</v>
      </c>
      <c r="AQ98" s="17">
        <v>19</v>
      </c>
      <c r="AR98" s="97">
        <v>20.100000381469727</v>
      </c>
      <c r="AS98" s="97">
        <v>22.100000381469727</v>
      </c>
      <c r="AT98" s="97">
        <v>22.100000381469727</v>
      </c>
      <c r="AU98" s="97">
        <v>20.5</v>
      </c>
      <c r="AV98" s="97">
        <v>21.200000762939453</v>
      </c>
      <c r="AW98" s="97">
        <v>18.899999618530273</v>
      </c>
      <c r="AX98" s="97">
        <v>20.5</v>
      </c>
      <c r="AY98" s="1" t="s">
        <v>40</v>
      </c>
      <c r="BI98" s="53" t="s">
        <v>47</v>
      </c>
      <c r="BJ98" s="54">
        <f t="shared" si="86"/>
        <v>228</v>
      </c>
      <c r="BK98" s="109">
        <f t="shared" si="86"/>
        <v>33</v>
      </c>
      <c r="BL98" s="55">
        <f t="shared" si="87"/>
        <v>5</v>
      </c>
      <c r="BM98" s="56">
        <f>SUM(E282,I282:L282,N282)</f>
        <v>0</v>
      </c>
      <c r="BN98" s="44">
        <f>SUM(BJ98:BM98)</f>
        <v>266</v>
      </c>
    </row>
    <row r="99" spans="1:66">
      <c r="A99" s="17">
        <v>20</v>
      </c>
      <c r="B99" s="27">
        <v>20</v>
      </c>
      <c r="C99" s="27">
        <v>2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18">
        <f t="shared" si="77"/>
        <v>22</v>
      </c>
      <c r="Q99" s="17">
        <v>20</v>
      </c>
      <c r="R99" s="27">
        <v>0</v>
      </c>
      <c r="S99" s="27">
        <v>1</v>
      </c>
      <c r="T99" s="27">
        <v>7</v>
      </c>
      <c r="U99" s="27">
        <v>11</v>
      </c>
      <c r="V99" s="27">
        <v>3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18">
        <f t="shared" si="78"/>
        <v>22</v>
      </c>
      <c r="AF99" s="17">
        <v>20</v>
      </c>
      <c r="AG99" s="28">
        <f t="shared" si="68"/>
        <v>12</v>
      </c>
      <c r="AH99" s="29">
        <f t="shared" si="69"/>
        <v>14</v>
      </c>
      <c r="AI99" s="29">
        <f t="shared" si="70"/>
        <v>12</v>
      </c>
      <c r="AJ99" s="17">
        <f t="shared" si="71"/>
        <v>13</v>
      </c>
      <c r="AK99" s="17">
        <f t="shared" si="72"/>
        <v>3</v>
      </c>
      <c r="AL99" s="17">
        <f t="shared" si="73"/>
        <v>7</v>
      </c>
      <c r="AM99" s="17">
        <f t="shared" si="74"/>
        <v>11</v>
      </c>
      <c r="AN99" s="30">
        <f t="shared" si="75"/>
        <v>9.1999999999999993</v>
      </c>
      <c r="AO99" s="30">
        <f t="shared" si="76"/>
        <v>10.285714285714286</v>
      </c>
      <c r="AQ99" s="17">
        <v>20</v>
      </c>
      <c r="AR99" s="97">
        <v>22.100000381469727</v>
      </c>
      <c r="AS99" s="97">
        <v>24.899999618530273</v>
      </c>
      <c r="AT99" s="97">
        <v>20.200000762939453</v>
      </c>
      <c r="AU99" s="97">
        <v>21.5</v>
      </c>
      <c r="AV99" s="97">
        <v>20.600000381469727</v>
      </c>
      <c r="AW99" s="97">
        <v>17.299999237060547</v>
      </c>
      <c r="AX99" s="97">
        <v>20.399999618530273</v>
      </c>
      <c r="AY99" s="1" t="s">
        <v>40</v>
      </c>
      <c r="BI99" s="57" t="s">
        <v>48</v>
      </c>
      <c r="BJ99" s="58">
        <f t="shared" si="86"/>
        <v>235</v>
      </c>
      <c r="BK99" s="110">
        <f t="shared" si="86"/>
        <v>34</v>
      </c>
      <c r="BL99" s="59">
        <f t="shared" si="87"/>
        <v>5</v>
      </c>
      <c r="BM99" s="60">
        <f>SUM(E283,I283:L283,N283)</f>
        <v>0</v>
      </c>
      <c r="BN99" s="44">
        <f>SUM(BJ99:BM99)</f>
        <v>274</v>
      </c>
    </row>
    <row r="100" spans="1:66">
      <c r="A100" s="17">
        <v>21</v>
      </c>
      <c r="B100" s="27">
        <v>10</v>
      </c>
      <c r="C100" s="27">
        <v>1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18">
        <f t="shared" si="77"/>
        <v>11</v>
      </c>
      <c r="Q100" s="17">
        <v>21</v>
      </c>
      <c r="R100" s="27">
        <v>0</v>
      </c>
      <c r="S100" s="27">
        <v>0</v>
      </c>
      <c r="T100" s="27">
        <v>6</v>
      </c>
      <c r="U100" s="27">
        <v>5</v>
      </c>
      <c r="V100" s="27">
        <v>0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18">
        <f t="shared" si="78"/>
        <v>11</v>
      </c>
      <c r="AF100" s="17">
        <v>21</v>
      </c>
      <c r="AG100" s="28">
        <f t="shared" si="68"/>
        <v>11</v>
      </c>
      <c r="AH100" s="29">
        <f t="shared" si="69"/>
        <v>8</v>
      </c>
      <c r="AI100" s="29">
        <f t="shared" si="70"/>
        <v>8</v>
      </c>
      <c r="AJ100" s="17">
        <f t="shared" si="71"/>
        <v>5</v>
      </c>
      <c r="AK100" s="17">
        <f t="shared" si="72"/>
        <v>5</v>
      </c>
      <c r="AL100" s="17">
        <f t="shared" si="73"/>
        <v>10</v>
      </c>
      <c r="AM100" s="17">
        <f t="shared" si="74"/>
        <v>8</v>
      </c>
      <c r="AN100" s="30">
        <f t="shared" si="75"/>
        <v>7.8</v>
      </c>
      <c r="AO100" s="30">
        <f t="shared" si="76"/>
        <v>7.8571428571428568</v>
      </c>
      <c r="AQ100" s="17">
        <v>21</v>
      </c>
      <c r="AR100" s="97">
        <v>20.200000762939453</v>
      </c>
      <c r="AS100" s="97">
        <v>19.5</v>
      </c>
      <c r="AT100" s="97">
        <v>23.399999618530273</v>
      </c>
      <c r="AU100" s="97">
        <v>21.899999618530273</v>
      </c>
      <c r="AV100" s="97">
        <v>19.299999237060547</v>
      </c>
      <c r="AW100" s="97">
        <v>20.5</v>
      </c>
      <c r="AX100" s="97">
        <v>18.899999618530273</v>
      </c>
      <c r="AY100" s="1" t="s">
        <v>40</v>
      </c>
      <c r="BI100" s="10">
        <f>BI95+1</f>
        <v>45699</v>
      </c>
      <c r="BJ100" s="62"/>
      <c r="BK100" s="111"/>
      <c r="BL100" s="63"/>
      <c r="BM100" s="64"/>
      <c r="BN100" s="37"/>
    </row>
    <row r="101" spans="1:66">
      <c r="A101" s="17">
        <v>22</v>
      </c>
      <c r="B101" s="27">
        <v>10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18">
        <f t="shared" si="77"/>
        <v>10</v>
      </c>
      <c r="Q101" s="17">
        <v>22</v>
      </c>
      <c r="R101" s="27">
        <v>0</v>
      </c>
      <c r="S101" s="27">
        <v>0</v>
      </c>
      <c r="T101" s="27">
        <v>5</v>
      </c>
      <c r="U101" s="27">
        <v>3</v>
      </c>
      <c r="V101" s="27">
        <v>2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27">
        <v>0</v>
      </c>
      <c r="AD101" s="18">
        <f t="shared" si="78"/>
        <v>10</v>
      </c>
      <c r="AF101" s="17">
        <v>22</v>
      </c>
      <c r="AG101" s="28">
        <f t="shared" si="68"/>
        <v>9</v>
      </c>
      <c r="AH101" s="29">
        <f t="shared" si="69"/>
        <v>6</v>
      </c>
      <c r="AI101" s="29">
        <f t="shared" si="70"/>
        <v>1</v>
      </c>
      <c r="AJ101" s="17">
        <f t="shared" si="71"/>
        <v>6</v>
      </c>
      <c r="AK101" s="17">
        <f t="shared" si="72"/>
        <v>4</v>
      </c>
      <c r="AL101" s="17">
        <f t="shared" si="73"/>
        <v>7</v>
      </c>
      <c r="AM101" s="17">
        <f t="shared" si="74"/>
        <v>7</v>
      </c>
      <c r="AN101" s="30">
        <f t="shared" si="75"/>
        <v>6.6</v>
      </c>
      <c r="AO101" s="30">
        <f t="shared" si="76"/>
        <v>5.7142857142857144</v>
      </c>
      <c r="AQ101" s="17">
        <v>22</v>
      </c>
      <c r="AR101" s="97">
        <v>22.399999618530273</v>
      </c>
      <c r="AS101" s="97">
        <v>24</v>
      </c>
      <c r="AT101" s="97">
        <v>17</v>
      </c>
      <c r="AU101" s="97">
        <v>17.700000762939453</v>
      </c>
      <c r="AV101" s="97">
        <v>20</v>
      </c>
      <c r="AW101" s="97">
        <v>20.200000762939453</v>
      </c>
      <c r="AX101" s="97">
        <v>24.899999618530273</v>
      </c>
      <c r="AY101" s="1" t="s">
        <v>40</v>
      </c>
      <c r="BI101" s="41" t="s">
        <v>43</v>
      </c>
      <c r="BJ101" s="65">
        <f t="shared" ref="BJ101:BK104" si="88">SUM(B350)</f>
        <v>172</v>
      </c>
      <c r="BK101" s="112">
        <f t="shared" si="88"/>
        <v>35</v>
      </c>
      <c r="BL101" s="66">
        <f>SUM(D350,F350:H350,M350)</f>
        <v>2</v>
      </c>
      <c r="BM101" s="67">
        <f>SUM(E350,I350:L350,N350)</f>
        <v>0</v>
      </c>
      <c r="BN101" s="44">
        <f>SUM(BJ101:BM101)</f>
        <v>209</v>
      </c>
    </row>
    <row r="102" spans="1:66">
      <c r="A102" s="17">
        <v>23</v>
      </c>
      <c r="B102" s="27">
        <v>1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18">
        <f t="shared" si="77"/>
        <v>1</v>
      </c>
      <c r="Q102" s="17">
        <v>23</v>
      </c>
      <c r="R102" s="27">
        <v>0</v>
      </c>
      <c r="S102" s="27">
        <v>0</v>
      </c>
      <c r="T102" s="27">
        <v>0</v>
      </c>
      <c r="U102" s="27">
        <v>1</v>
      </c>
      <c r="V102" s="27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18">
        <f t="shared" si="78"/>
        <v>1</v>
      </c>
      <c r="AF102" s="17">
        <v>23</v>
      </c>
      <c r="AG102" s="28">
        <f t="shared" si="68"/>
        <v>5</v>
      </c>
      <c r="AH102" s="29">
        <f t="shared" si="69"/>
        <v>3</v>
      </c>
      <c r="AI102" s="29">
        <f t="shared" si="70"/>
        <v>2</v>
      </c>
      <c r="AJ102" s="17">
        <f t="shared" si="71"/>
        <v>5</v>
      </c>
      <c r="AK102" s="17">
        <f t="shared" si="72"/>
        <v>2</v>
      </c>
      <c r="AL102" s="17">
        <f t="shared" si="73"/>
        <v>4</v>
      </c>
      <c r="AM102" s="17">
        <f t="shared" si="74"/>
        <v>3</v>
      </c>
      <c r="AN102" s="30">
        <f t="shared" si="75"/>
        <v>3.8</v>
      </c>
      <c r="AO102" s="30">
        <f t="shared" si="76"/>
        <v>3.4285714285714284</v>
      </c>
      <c r="AQ102" s="17">
        <v>23</v>
      </c>
      <c r="AR102" s="97">
        <v>19.200000762939453</v>
      </c>
      <c r="AS102" s="97">
        <v>23.700000762939453</v>
      </c>
      <c r="AT102" s="97">
        <v>14.800000190734863</v>
      </c>
      <c r="AU102" s="97">
        <v>23.200000762939453</v>
      </c>
      <c r="AV102" s="97">
        <v>27</v>
      </c>
      <c r="AW102" s="97">
        <v>18.600000381469727</v>
      </c>
      <c r="AX102" s="97">
        <v>18.299999237060547</v>
      </c>
      <c r="AY102" s="1" t="s">
        <v>40</v>
      </c>
      <c r="BI102" s="47" t="s">
        <v>45</v>
      </c>
      <c r="BJ102" s="48">
        <f t="shared" si="88"/>
        <v>190</v>
      </c>
      <c r="BK102" s="108">
        <f t="shared" si="88"/>
        <v>37</v>
      </c>
      <c r="BL102" s="49">
        <f t="shared" ref="BL102:BL104" si="89">SUM(D351,F351:H351,M351)</f>
        <v>2</v>
      </c>
      <c r="BM102" s="50">
        <f>SUM(E351,I351:L351,N351)</f>
        <v>0</v>
      </c>
      <c r="BN102" s="44">
        <f>SUM(BJ102:BM102)</f>
        <v>229</v>
      </c>
    </row>
    <row r="103" spans="1:66">
      <c r="A103" s="17">
        <v>24</v>
      </c>
      <c r="B103" s="27">
        <v>7</v>
      </c>
      <c r="C103" s="27">
        <v>1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18">
        <f t="shared" si="77"/>
        <v>8</v>
      </c>
      <c r="Q103" s="17">
        <v>24</v>
      </c>
      <c r="R103" s="27">
        <v>0</v>
      </c>
      <c r="S103" s="27">
        <v>0</v>
      </c>
      <c r="T103" s="27">
        <v>6</v>
      </c>
      <c r="U103" s="27">
        <v>2</v>
      </c>
      <c r="V103" s="27">
        <v>0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27">
        <v>0</v>
      </c>
      <c r="AC103" s="27">
        <v>0</v>
      </c>
      <c r="AD103" s="18">
        <f t="shared" si="78"/>
        <v>8</v>
      </c>
      <c r="AF103" s="17">
        <v>24</v>
      </c>
      <c r="AG103" s="28">
        <f t="shared" si="68"/>
        <v>2</v>
      </c>
      <c r="AH103" s="29">
        <f t="shared" si="69"/>
        <v>2</v>
      </c>
      <c r="AI103" s="29">
        <f t="shared" si="70"/>
        <v>1</v>
      </c>
      <c r="AJ103" s="17">
        <f t="shared" si="71"/>
        <v>0</v>
      </c>
      <c r="AK103" s="17">
        <f t="shared" si="72"/>
        <v>1</v>
      </c>
      <c r="AL103" s="17">
        <f t="shared" si="73"/>
        <v>3</v>
      </c>
      <c r="AM103" s="17">
        <f t="shared" si="74"/>
        <v>1</v>
      </c>
      <c r="AN103" s="30">
        <f t="shared" si="75"/>
        <v>1.4</v>
      </c>
      <c r="AO103" s="30">
        <f t="shared" si="76"/>
        <v>1.4285714285714286</v>
      </c>
      <c r="AQ103" s="17">
        <v>24</v>
      </c>
      <c r="AR103" s="97">
        <v>23.799999237060547</v>
      </c>
      <c r="AS103" s="97">
        <v>19.299999237060547</v>
      </c>
      <c r="AT103" s="97">
        <v>5.4000000953674316</v>
      </c>
      <c r="AU103" s="97" t="s">
        <v>40</v>
      </c>
      <c r="AV103" s="97">
        <v>26.200000762939453</v>
      </c>
      <c r="AW103" s="97">
        <v>19.200000762939453</v>
      </c>
      <c r="AX103" s="97">
        <v>17.299999237060547</v>
      </c>
      <c r="AY103" s="1" t="s">
        <v>40</v>
      </c>
      <c r="BI103" s="53" t="s">
        <v>47</v>
      </c>
      <c r="BJ103" s="54">
        <f t="shared" si="88"/>
        <v>193</v>
      </c>
      <c r="BK103" s="109">
        <f t="shared" si="88"/>
        <v>37</v>
      </c>
      <c r="BL103" s="55">
        <f t="shared" si="89"/>
        <v>2</v>
      </c>
      <c r="BM103" s="56">
        <f>SUM(E352,I352:L352,N352)</f>
        <v>0</v>
      </c>
      <c r="BN103" s="44">
        <f>SUM(BJ103:BM103)</f>
        <v>232</v>
      </c>
    </row>
    <row r="104" spans="1:66">
      <c r="AF104" s="5"/>
      <c r="AG104" s="7"/>
      <c r="AH104" s="7"/>
      <c r="AI104" s="7"/>
      <c r="AJ104" s="5"/>
      <c r="AK104" s="5"/>
      <c r="AL104" s="5"/>
      <c r="AM104" s="5"/>
      <c r="AN104" s="7"/>
      <c r="AO104" s="5"/>
      <c r="AQ104" s="5"/>
      <c r="AR104" s="68"/>
      <c r="AS104" s="68"/>
      <c r="AT104" s="68"/>
      <c r="AU104" s="68"/>
      <c r="AV104" s="68"/>
      <c r="AW104" s="68"/>
      <c r="AX104" s="68"/>
      <c r="BI104" s="57" t="s">
        <v>48</v>
      </c>
      <c r="BJ104" s="58">
        <f t="shared" si="88"/>
        <v>198</v>
      </c>
      <c r="BK104" s="110">
        <f t="shared" si="88"/>
        <v>39</v>
      </c>
      <c r="BL104" s="59">
        <f t="shared" si="89"/>
        <v>2</v>
      </c>
      <c r="BM104" s="60">
        <f>SUM(E353,I353:L353,N353)</f>
        <v>0</v>
      </c>
      <c r="BN104" s="44">
        <f>SUM(BJ104:BM104)</f>
        <v>239</v>
      </c>
    </row>
    <row r="105" spans="1:66">
      <c r="A105" s="69" t="s">
        <v>43</v>
      </c>
      <c r="B105" s="70">
        <f>SUM(B87:B98)</f>
        <v>258</v>
      </c>
      <c r="C105" s="70">
        <f t="shared" ref="C105:O105" si="90">SUM(C87:C98)</f>
        <v>23</v>
      </c>
      <c r="D105" s="70">
        <f t="shared" si="90"/>
        <v>0</v>
      </c>
      <c r="E105" s="70">
        <f t="shared" si="90"/>
        <v>0</v>
      </c>
      <c r="F105" s="70">
        <f t="shared" si="90"/>
        <v>0</v>
      </c>
      <c r="G105" s="70">
        <f t="shared" si="90"/>
        <v>0</v>
      </c>
      <c r="H105" s="70">
        <f t="shared" si="90"/>
        <v>0</v>
      </c>
      <c r="I105" s="70">
        <f t="shared" si="90"/>
        <v>0</v>
      </c>
      <c r="J105" s="70">
        <f t="shared" si="90"/>
        <v>0</v>
      </c>
      <c r="K105" s="70">
        <f t="shared" si="90"/>
        <v>0</v>
      </c>
      <c r="L105" s="70">
        <f t="shared" si="90"/>
        <v>0</v>
      </c>
      <c r="M105" s="70">
        <f t="shared" si="90"/>
        <v>0</v>
      </c>
      <c r="N105" s="70">
        <f t="shared" si="90"/>
        <v>0</v>
      </c>
      <c r="O105" s="71">
        <f t="shared" si="90"/>
        <v>281</v>
      </c>
      <c r="Q105" s="69" t="s">
        <v>43</v>
      </c>
      <c r="R105" s="70">
        <f>SUM(R87:R98)</f>
        <v>2</v>
      </c>
      <c r="S105" s="70">
        <f t="shared" ref="S105:AD105" si="91">SUM(S87:S98)</f>
        <v>27</v>
      </c>
      <c r="T105" s="70">
        <f t="shared" si="91"/>
        <v>128</v>
      </c>
      <c r="U105" s="70">
        <f t="shared" si="91"/>
        <v>103</v>
      </c>
      <c r="V105" s="70">
        <f t="shared" si="91"/>
        <v>17</v>
      </c>
      <c r="W105" s="70">
        <f t="shared" si="91"/>
        <v>1</v>
      </c>
      <c r="X105" s="70">
        <f t="shared" si="91"/>
        <v>3</v>
      </c>
      <c r="Y105" s="70">
        <f t="shared" si="91"/>
        <v>0</v>
      </c>
      <c r="Z105" s="70">
        <f t="shared" si="91"/>
        <v>0</v>
      </c>
      <c r="AA105" s="70">
        <f t="shared" si="91"/>
        <v>0</v>
      </c>
      <c r="AB105" s="70">
        <f t="shared" si="91"/>
        <v>0</v>
      </c>
      <c r="AC105" s="70">
        <f t="shared" si="91"/>
        <v>0</v>
      </c>
      <c r="AD105" s="71">
        <f t="shared" si="91"/>
        <v>281</v>
      </c>
      <c r="AF105" s="69" t="s">
        <v>43</v>
      </c>
      <c r="AG105" s="70">
        <f>SUM(AG87:AG98)</f>
        <v>242</v>
      </c>
      <c r="AH105" s="70">
        <f t="shared" ref="AH105:AM105" si="92">SUM(AH87:AH98)</f>
        <v>197</v>
      </c>
      <c r="AI105" s="70">
        <f t="shared" si="92"/>
        <v>184</v>
      </c>
      <c r="AJ105" s="70">
        <f t="shared" si="92"/>
        <v>229</v>
      </c>
      <c r="AK105" s="70">
        <f t="shared" si="92"/>
        <v>209</v>
      </c>
      <c r="AL105" s="70">
        <f t="shared" si="92"/>
        <v>198</v>
      </c>
      <c r="AM105" s="70">
        <f t="shared" si="92"/>
        <v>211</v>
      </c>
      <c r="AN105" s="72">
        <f>SUM(AN87:AN98)</f>
        <v>217.79999999999998</v>
      </c>
      <c r="AO105" s="72">
        <f>SUM(AO87:AO98)</f>
        <v>210.00000000000006</v>
      </c>
      <c r="AQ105" s="73" t="s">
        <v>49</v>
      </c>
      <c r="AR105" s="74">
        <v>22</v>
      </c>
      <c r="AS105" s="74">
        <v>19</v>
      </c>
      <c r="AT105" s="74">
        <v>20.399999618530273</v>
      </c>
      <c r="AU105" s="74">
        <v>19.899999618530273</v>
      </c>
      <c r="AV105" s="74">
        <v>18.100000381469727</v>
      </c>
      <c r="AW105" s="74">
        <v>20.600000381469727</v>
      </c>
      <c r="AX105" s="74">
        <v>19.700000762939453</v>
      </c>
      <c r="AY105" s="1" t="s">
        <v>40</v>
      </c>
      <c r="BI105" s="10">
        <f>BI100+1</f>
        <v>45700</v>
      </c>
      <c r="BJ105" s="62"/>
      <c r="BK105" s="111"/>
      <c r="BL105" s="63"/>
      <c r="BM105" s="64"/>
      <c r="BN105" s="37"/>
    </row>
    <row r="106" spans="1:66">
      <c r="A106" s="73" t="s">
        <v>45</v>
      </c>
      <c r="B106" s="75">
        <f>SUM(B86:B101)</f>
        <v>301</v>
      </c>
      <c r="C106" s="75">
        <f t="shared" ref="C106:O106" si="93">SUM(C86:C101)</f>
        <v>26</v>
      </c>
      <c r="D106" s="75">
        <f t="shared" si="93"/>
        <v>0</v>
      </c>
      <c r="E106" s="75">
        <f t="shared" si="93"/>
        <v>0</v>
      </c>
      <c r="F106" s="75">
        <f t="shared" si="93"/>
        <v>0</v>
      </c>
      <c r="G106" s="75">
        <f t="shared" si="93"/>
        <v>0</v>
      </c>
      <c r="H106" s="75">
        <f t="shared" si="93"/>
        <v>0</v>
      </c>
      <c r="I106" s="75">
        <f t="shared" si="93"/>
        <v>0</v>
      </c>
      <c r="J106" s="75">
        <f t="shared" si="93"/>
        <v>0</v>
      </c>
      <c r="K106" s="75">
        <f t="shared" si="93"/>
        <v>0</v>
      </c>
      <c r="L106" s="75">
        <f t="shared" si="93"/>
        <v>0</v>
      </c>
      <c r="M106" s="75">
        <f t="shared" si="93"/>
        <v>0</v>
      </c>
      <c r="N106" s="75">
        <f t="shared" si="93"/>
        <v>0</v>
      </c>
      <c r="O106" s="71">
        <f t="shared" si="93"/>
        <v>327</v>
      </c>
      <c r="Q106" s="73" t="s">
        <v>45</v>
      </c>
      <c r="R106" s="75">
        <f>SUM(R86:R101)</f>
        <v>2</v>
      </c>
      <c r="S106" s="75">
        <f t="shared" ref="S106:AD106" si="94">SUM(S86:S101)</f>
        <v>28</v>
      </c>
      <c r="T106" s="75">
        <f t="shared" si="94"/>
        <v>148</v>
      </c>
      <c r="U106" s="75">
        <f t="shared" si="94"/>
        <v>122</v>
      </c>
      <c r="V106" s="75">
        <f t="shared" si="94"/>
        <v>23</v>
      </c>
      <c r="W106" s="75">
        <f t="shared" si="94"/>
        <v>1</v>
      </c>
      <c r="X106" s="75">
        <f t="shared" si="94"/>
        <v>3</v>
      </c>
      <c r="Y106" s="75">
        <f t="shared" si="94"/>
        <v>0</v>
      </c>
      <c r="Z106" s="75">
        <f t="shared" si="94"/>
        <v>0</v>
      </c>
      <c r="AA106" s="75">
        <f t="shared" si="94"/>
        <v>0</v>
      </c>
      <c r="AB106" s="75">
        <f t="shared" si="94"/>
        <v>0</v>
      </c>
      <c r="AC106" s="75">
        <f t="shared" si="94"/>
        <v>0</v>
      </c>
      <c r="AD106" s="71">
        <f t="shared" si="94"/>
        <v>327</v>
      </c>
      <c r="AF106" s="73" t="s">
        <v>45</v>
      </c>
      <c r="AG106" s="75">
        <f>SUM(AG86:AG101)</f>
        <v>283</v>
      </c>
      <c r="AH106" s="75">
        <f t="shared" ref="AH106:AM106" si="95">SUM(AH86:AH101)</f>
        <v>227</v>
      </c>
      <c r="AI106" s="75">
        <f t="shared" si="95"/>
        <v>206</v>
      </c>
      <c r="AJ106" s="75">
        <f t="shared" si="95"/>
        <v>261</v>
      </c>
      <c r="AK106" s="75">
        <f t="shared" si="95"/>
        <v>229</v>
      </c>
      <c r="AL106" s="75">
        <f t="shared" si="95"/>
        <v>230</v>
      </c>
      <c r="AM106" s="75">
        <f t="shared" si="95"/>
        <v>246</v>
      </c>
      <c r="AN106" s="72">
        <f>SUM(AN86:AN101)</f>
        <v>249.79999999999998</v>
      </c>
      <c r="AO106" s="72">
        <f>SUM(AO86:AO101)</f>
        <v>240.28571428571433</v>
      </c>
      <c r="AQ106" s="76" t="s">
        <v>50</v>
      </c>
      <c r="AR106" s="77">
        <v>20.399999618530273</v>
      </c>
      <c r="AS106" s="77">
        <v>19.899999618530273</v>
      </c>
      <c r="AT106" s="77">
        <v>20.799999237060547</v>
      </c>
      <c r="AU106" s="77">
        <v>21</v>
      </c>
      <c r="AV106" s="77">
        <v>18.600000381469727</v>
      </c>
      <c r="AW106" s="77">
        <v>20.100000381469727</v>
      </c>
      <c r="AX106" s="77">
        <v>20.5</v>
      </c>
      <c r="AY106" s="1" t="s">
        <v>40</v>
      </c>
      <c r="BI106" s="41" t="s">
        <v>43</v>
      </c>
      <c r="BJ106" s="65">
        <f t="shared" ref="BJ106:BK109" si="96">SUM(B420)</f>
        <v>164</v>
      </c>
      <c r="BK106" s="112">
        <f t="shared" si="96"/>
        <v>33</v>
      </c>
      <c r="BL106" s="66">
        <f>SUM(D420,F420:H420,M420)</f>
        <v>1</v>
      </c>
      <c r="BM106" s="67">
        <f>SUM(E420,I420:L420,N420)</f>
        <v>0</v>
      </c>
      <c r="BN106" s="44">
        <f>SUM(BJ106:BM106)</f>
        <v>198</v>
      </c>
    </row>
    <row r="107" spans="1:66">
      <c r="A107" s="76" t="s">
        <v>47</v>
      </c>
      <c r="B107" s="78">
        <f>SUM(B86:B103)</f>
        <v>309</v>
      </c>
      <c r="C107" s="78">
        <f t="shared" ref="C107:O107" si="97">SUM(C86:C103)</f>
        <v>27</v>
      </c>
      <c r="D107" s="78">
        <f t="shared" si="97"/>
        <v>0</v>
      </c>
      <c r="E107" s="78">
        <f t="shared" si="97"/>
        <v>0</v>
      </c>
      <c r="F107" s="78">
        <f t="shared" si="97"/>
        <v>0</v>
      </c>
      <c r="G107" s="78">
        <f t="shared" si="97"/>
        <v>0</v>
      </c>
      <c r="H107" s="78">
        <f t="shared" si="97"/>
        <v>0</v>
      </c>
      <c r="I107" s="78">
        <f t="shared" si="97"/>
        <v>0</v>
      </c>
      <c r="J107" s="78">
        <f t="shared" si="97"/>
        <v>0</v>
      </c>
      <c r="K107" s="78">
        <f t="shared" si="97"/>
        <v>0</v>
      </c>
      <c r="L107" s="78">
        <f t="shared" si="97"/>
        <v>0</v>
      </c>
      <c r="M107" s="78">
        <f t="shared" si="97"/>
        <v>0</v>
      </c>
      <c r="N107" s="78">
        <f t="shared" si="97"/>
        <v>0</v>
      </c>
      <c r="O107" s="71">
        <f t="shared" si="97"/>
        <v>336</v>
      </c>
      <c r="Q107" s="76" t="s">
        <v>47</v>
      </c>
      <c r="R107" s="78">
        <f>SUM(R86:R103)</f>
        <v>2</v>
      </c>
      <c r="S107" s="78">
        <f t="shared" ref="S107:AD107" si="98">SUM(S86:S103)</f>
        <v>28</v>
      </c>
      <c r="T107" s="78">
        <f t="shared" si="98"/>
        <v>154</v>
      </c>
      <c r="U107" s="78">
        <f t="shared" si="98"/>
        <v>125</v>
      </c>
      <c r="V107" s="78">
        <f t="shared" si="98"/>
        <v>23</v>
      </c>
      <c r="W107" s="78">
        <f t="shared" si="98"/>
        <v>1</v>
      </c>
      <c r="X107" s="78">
        <f t="shared" si="98"/>
        <v>3</v>
      </c>
      <c r="Y107" s="78">
        <f t="shared" si="98"/>
        <v>0</v>
      </c>
      <c r="Z107" s="78">
        <f t="shared" si="98"/>
        <v>0</v>
      </c>
      <c r="AA107" s="78">
        <f t="shared" si="98"/>
        <v>0</v>
      </c>
      <c r="AB107" s="78">
        <f t="shared" si="98"/>
        <v>0</v>
      </c>
      <c r="AC107" s="78">
        <f t="shared" si="98"/>
        <v>0</v>
      </c>
      <c r="AD107" s="71">
        <f t="shared" si="98"/>
        <v>336</v>
      </c>
      <c r="AF107" s="76" t="s">
        <v>47</v>
      </c>
      <c r="AG107" s="78">
        <f>SUM(AG86:AG103)</f>
        <v>290</v>
      </c>
      <c r="AH107" s="78">
        <f t="shared" ref="AH107:AM107" si="99">SUM(AH86:AH103)</f>
        <v>232</v>
      </c>
      <c r="AI107" s="78">
        <f t="shared" si="99"/>
        <v>209</v>
      </c>
      <c r="AJ107" s="78">
        <f t="shared" si="99"/>
        <v>266</v>
      </c>
      <c r="AK107" s="78">
        <f t="shared" si="99"/>
        <v>232</v>
      </c>
      <c r="AL107" s="78">
        <f t="shared" si="99"/>
        <v>237</v>
      </c>
      <c r="AM107" s="78">
        <f t="shared" si="99"/>
        <v>250</v>
      </c>
      <c r="AN107" s="72">
        <f>SUM(AN86:AN103)</f>
        <v>255</v>
      </c>
      <c r="AO107" s="72">
        <f>SUM(AO86:AO103)</f>
        <v>245.14285714285717</v>
      </c>
      <c r="AQ107" s="79" t="s">
        <v>48</v>
      </c>
      <c r="AR107" s="80">
        <v>20.399999618530273</v>
      </c>
      <c r="AS107" s="80">
        <v>20.600000381469727</v>
      </c>
      <c r="AT107" s="80">
        <v>20.700000762939453</v>
      </c>
      <c r="AU107" s="80">
        <v>20.299999237060547</v>
      </c>
      <c r="AV107" s="80">
        <v>18.899999618530273</v>
      </c>
      <c r="AW107" s="80">
        <v>20.399999618530273</v>
      </c>
      <c r="AX107" s="80">
        <v>20.600000381469727</v>
      </c>
      <c r="AY107" s="1" t="s">
        <v>40</v>
      </c>
      <c r="BI107" s="47" t="s">
        <v>45</v>
      </c>
      <c r="BJ107" s="48">
        <f t="shared" si="96"/>
        <v>191</v>
      </c>
      <c r="BK107" s="108">
        <f t="shared" si="96"/>
        <v>38</v>
      </c>
      <c r="BL107" s="49">
        <f t="shared" ref="BL107:BL109" si="100">SUM(D421,F421:H421,M421)</f>
        <v>1</v>
      </c>
      <c r="BM107" s="50">
        <f>SUM(E421,I421:L421,N421)</f>
        <v>0</v>
      </c>
      <c r="BN107" s="44">
        <f>SUM(BJ107:BM107)</f>
        <v>230</v>
      </c>
    </row>
    <row r="108" spans="1:66">
      <c r="A108" s="79" t="s">
        <v>48</v>
      </c>
      <c r="B108" s="81">
        <f>SUM(B80:B103)</f>
        <v>316</v>
      </c>
      <c r="C108" s="81">
        <f t="shared" ref="C108:O108" si="101">SUM(C80:C103)</f>
        <v>27</v>
      </c>
      <c r="D108" s="81">
        <f t="shared" si="101"/>
        <v>0</v>
      </c>
      <c r="E108" s="81">
        <f t="shared" si="101"/>
        <v>0</v>
      </c>
      <c r="F108" s="81">
        <f t="shared" si="101"/>
        <v>0</v>
      </c>
      <c r="G108" s="81">
        <f t="shared" si="101"/>
        <v>0</v>
      </c>
      <c r="H108" s="81">
        <f t="shared" si="101"/>
        <v>0</v>
      </c>
      <c r="I108" s="81">
        <f t="shared" si="101"/>
        <v>0</v>
      </c>
      <c r="J108" s="81">
        <f t="shared" si="101"/>
        <v>0</v>
      </c>
      <c r="K108" s="81">
        <f t="shared" si="101"/>
        <v>0</v>
      </c>
      <c r="L108" s="81">
        <f t="shared" si="101"/>
        <v>0</v>
      </c>
      <c r="M108" s="81">
        <f t="shared" si="101"/>
        <v>0</v>
      </c>
      <c r="N108" s="81">
        <f t="shared" si="101"/>
        <v>0</v>
      </c>
      <c r="O108" s="71">
        <f t="shared" si="101"/>
        <v>343</v>
      </c>
      <c r="Q108" s="79" t="s">
        <v>48</v>
      </c>
      <c r="R108" s="81">
        <f>SUM(R80:R103)</f>
        <v>2</v>
      </c>
      <c r="S108" s="81">
        <f t="shared" ref="S108:AD108" si="102">SUM(S80:S103)</f>
        <v>28</v>
      </c>
      <c r="T108" s="81">
        <f t="shared" si="102"/>
        <v>156</v>
      </c>
      <c r="U108" s="81">
        <f t="shared" si="102"/>
        <v>127</v>
      </c>
      <c r="V108" s="81">
        <f t="shared" si="102"/>
        <v>26</v>
      </c>
      <c r="W108" s="81">
        <f t="shared" si="102"/>
        <v>1</v>
      </c>
      <c r="X108" s="81">
        <f t="shared" si="102"/>
        <v>3</v>
      </c>
      <c r="Y108" s="81">
        <f t="shared" si="102"/>
        <v>0</v>
      </c>
      <c r="Z108" s="81">
        <f t="shared" si="102"/>
        <v>0</v>
      </c>
      <c r="AA108" s="81">
        <f t="shared" si="102"/>
        <v>0</v>
      </c>
      <c r="AB108" s="81">
        <f t="shared" si="102"/>
        <v>0</v>
      </c>
      <c r="AC108" s="81">
        <f t="shared" si="102"/>
        <v>0</v>
      </c>
      <c r="AD108" s="71">
        <f t="shared" si="102"/>
        <v>343</v>
      </c>
      <c r="AF108" s="79" t="s">
        <v>48</v>
      </c>
      <c r="AG108" s="81">
        <f>SUM(AG80:AG103)</f>
        <v>298</v>
      </c>
      <c r="AH108" s="81">
        <f t="shared" ref="AH108:AM108" si="103">SUM(AH80:AH103)</f>
        <v>238</v>
      </c>
      <c r="AI108" s="81">
        <f t="shared" si="103"/>
        <v>220</v>
      </c>
      <c r="AJ108" s="81">
        <f t="shared" si="103"/>
        <v>274</v>
      </c>
      <c r="AK108" s="81">
        <f t="shared" si="103"/>
        <v>239</v>
      </c>
      <c r="AL108" s="81">
        <f t="shared" si="103"/>
        <v>249</v>
      </c>
      <c r="AM108" s="81">
        <f t="shared" si="103"/>
        <v>268</v>
      </c>
      <c r="AN108" s="72">
        <f>SUM(AN80:AN103)</f>
        <v>265.59999999999997</v>
      </c>
      <c r="AO108" s="72">
        <f>SUM(AO80:AO103)</f>
        <v>255.14285714285717</v>
      </c>
      <c r="BI108" s="53" t="s">
        <v>47</v>
      </c>
      <c r="BJ108" s="54">
        <f t="shared" si="96"/>
        <v>198</v>
      </c>
      <c r="BK108" s="109">
        <f t="shared" si="96"/>
        <v>38</v>
      </c>
      <c r="BL108" s="55">
        <f t="shared" si="100"/>
        <v>1</v>
      </c>
      <c r="BM108" s="56">
        <f>SUM(E422,I422:L422,N422)</f>
        <v>0</v>
      </c>
      <c r="BN108" s="44">
        <f>SUM(BJ108:BM108)</f>
        <v>237</v>
      </c>
    </row>
    <row r="109" spans="1:66">
      <c r="AF109" s="82"/>
      <c r="AG109" s="83"/>
      <c r="AH109" s="83"/>
      <c r="AI109" s="83"/>
      <c r="AJ109" s="83"/>
      <c r="AK109" s="83"/>
      <c r="AL109" s="83"/>
      <c r="AM109" s="83"/>
      <c r="AN109" s="84"/>
      <c r="AO109" s="84"/>
      <c r="AV109" s="118" t="s">
        <v>57</v>
      </c>
      <c r="AW109" s="118"/>
      <c r="AX109" s="85">
        <v>20.299999237060547</v>
      </c>
      <c r="BI109" s="57" t="s">
        <v>48</v>
      </c>
      <c r="BJ109" s="58">
        <f t="shared" si="96"/>
        <v>209</v>
      </c>
      <c r="BK109" s="110">
        <f t="shared" si="96"/>
        <v>39</v>
      </c>
      <c r="BL109" s="59">
        <f t="shared" si="100"/>
        <v>1</v>
      </c>
      <c r="BM109" s="60">
        <f>SUM(E423,I423:L423,N423)</f>
        <v>0</v>
      </c>
      <c r="BN109" s="44">
        <f>SUM(BJ109:BM109)</f>
        <v>249</v>
      </c>
    </row>
    <row r="110" spans="1:66">
      <c r="AV110" s="118" t="s">
        <v>52</v>
      </c>
      <c r="AW110" s="118"/>
      <c r="AX110" s="85">
        <v>20</v>
      </c>
      <c r="BI110" s="10">
        <f>BI105+1</f>
        <v>45701</v>
      </c>
      <c r="BJ110" s="62"/>
      <c r="BK110" s="111"/>
      <c r="BL110" s="63"/>
      <c r="BM110" s="64"/>
      <c r="BN110" s="37"/>
    </row>
    <row r="111" spans="1:66">
      <c r="A111" s="4"/>
      <c r="B111" s="2" t="s">
        <v>53</v>
      </c>
      <c r="C111" s="4" t="str">
        <f>C41</f>
        <v>Westbound</v>
      </c>
      <c r="R111" s="2" t="s">
        <v>53</v>
      </c>
      <c r="S111" s="4" t="str">
        <f>C41</f>
        <v>Westbound</v>
      </c>
      <c r="AR111" s="2" t="s">
        <v>53</v>
      </c>
      <c r="AS111" s="6" t="str">
        <f>C41</f>
        <v>Westbound</v>
      </c>
      <c r="AT111" s="7"/>
      <c r="AU111" s="5"/>
      <c r="AV111" s="96" t="s">
        <v>55</v>
      </c>
      <c r="AW111" s="5"/>
      <c r="AX111" s="2"/>
      <c r="BI111" s="41" t="s">
        <v>43</v>
      </c>
      <c r="BJ111" s="65">
        <f t="shared" ref="BJ111:BK114" si="104">SUM(B490)</f>
        <v>186</v>
      </c>
      <c r="BK111" s="112">
        <f t="shared" si="104"/>
        <v>24</v>
      </c>
      <c r="BL111" s="66">
        <f>SUM(D490,F490:H490,M490)</f>
        <v>1</v>
      </c>
      <c r="BM111" s="67">
        <f>SUM(E490,I490:L490,N490)</f>
        <v>0</v>
      </c>
      <c r="BN111" s="44">
        <f>SUM(BJ111:BM111)</f>
        <v>211</v>
      </c>
    </row>
    <row r="112" spans="1:66">
      <c r="AQ112" s="9"/>
      <c r="AR112" s="7"/>
      <c r="AS112" s="7"/>
      <c r="AT112" s="7"/>
      <c r="AU112" s="5"/>
      <c r="AV112" s="5"/>
      <c r="AW112" s="5"/>
      <c r="AX112" s="5"/>
      <c r="BI112" s="47" t="s">
        <v>45</v>
      </c>
      <c r="BJ112" s="48">
        <f t="shared" si="104"/>
        <v>217</v>
      </c>
      <c r="BK112" s="108">
        <f t="shared" si="104"/>
        <v>28</v>
      </c>
      <c r="BL112" s="49">
        <f t="shared" ref="BL112:BL114" si="105">SUM(D491,F491:H491,M491)</f>
        <v>1</v>
      </c>
      <c r="BM112" s="50">
        <f>SUM(E491,I491:L491,N491)</f>
        <v>0</v>
      </c>
      <c r="BN112" s="44">
        <f>SUM(BJ112:BM112)</f>
        <v>246</v>
      </c>
    </row>
    <row r="113" spans="1:66">
      <c r="A113" s="10">
        <f>A8+1</f>
        <v>45696</v>
      </c>
      <c r="B113" s="115" t="s">
        <v>10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7"/>
      <c r="Q113" s="10">
        <f>A8+1</f>
        <v>45696</v>
      </c>
      <c r="R113" s="115" t="s">
        <v>11</v>
      </c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7"/>
      <c r="AQ113" s="5"/>
      <c r="AR113" s="11" t="str">
        <f>A8</f>
        <v>07/02/2025</v>
      </c>
      <c r="AS113" s="11">
        <f t="shared" ref="AS113:AX113" si="106">AR113+1</f>
        <v>45696</v>
      </c>
      <c r="AT113" s="11">
        <f t="shared" si="106"/>
        <v>45697</v>
      </c>
      <c r="AU113" s="11">
        <f t="shared" si="106"/>
        <v>45698</v>
      </c>
      <c r="AV113" s="11">
        <f t="shared" si="106"/>
        <v>45699</v>
      </c>
      <c r="AW113" s="11">
        <f t="shared" si="106"/>
        <v>45700</v>
      </c>
      <c r="AX113" s="11">
        <f t="shared" si="106"/>
        <v>45701</v>
      </c>
      <c r="BI113" s="53" t="s">
        <v>47</v>
      </c>
      <c r="BJ113" s="54">
        <f t="shared" si="104"/>
        <v>220</v>
      </c>
      <c r="BK113" s="109">
        <f t="shared" si="104"/>
        <v>29</v>
      </c>
      <c r="BL113" s="55">
        <f t="shared" si="105"/>
        <v>1</v>
      </c>
      <c r="BM113" s="56">
        <f>SUM(E492,I492:L492,N492)</f>
        <v>0</v>
      </c>
      <c r="BN113" s="44">
        <f>SUM(BJ113:BM113)</f>
        <v>250</v>
      </c>
    </row>
    <row r="114" spans="1:66">
      <c r="A114" s="17" t="s">
        <v>19</v>
      </c>
      <c r="B114" s="17">
        <v>1</v>
      </c>
      <c r="C114" s="17">
        <v>2</v>
      </c>
      <c r="D114" s="17">
        <v>3</v>
      </c>
      <c r="E114" s="17">
        <v>4</v>
      </c>
      <c r="F114" s="17">
        <v>5</v>
      </c>
      <c r="G114" s="17">
        <v>6</v>
      </c>
      <c r="H114" s="17">
        <v>7</v>
      </c>
      <c r="I114" s="17">
        <v>8</v>
      </c>
      <c r="J114" s="17">
        <v>9</v>
      </c>
      <c r="K114" s="17">
        <v>10</v>
      </c>
      <c r="L114" s="17">
        <v>11</v>
      </c>
      <c r="M114" s="17">
        <v>12</v>
      </c>
      <c r="N114" s="17">
        <v>13</v>
      </c>
      <c r="O114" s="18" t="s">
        <v>18</v>
      </c>
      <c r="Q114" s="17" t="s">
        <v>19</v>
      </c>
      <c r="R114" s="17" t="str">
        <f>R$9</f>
        <v>0-10</v>
      </c>
      <c r="S114" s="17" t="str">
        <f t="shared" ref="S114:AC114" si="107">S$9</f>
        <v>10-15</v>
      </c>
      <c r="T114" s="17" t="str">
        <f t="shared" si="107"/>
        <v>15-20</v>
      </c>
      <c r="U114" s="17" t="str">
        <f t="shared" si="107"/>
        <v>20-25</v>
      </c>
      <c r="V114" s="17" t="str">
        <f t="shared" si="107"/>
        <v>25-30</v>
      </c>
      <c r="W114" s="17" t="str">
        <f t="shared" si="107"/>
        <v>30-35</v>
      </c>
      <c r="X114" s="17" t="str">
        <f t="shared" si="107"/>
        <v>35-40</v>
      </c>
      <c r="Y114" s="17" t="str">
        <f t="shared" si="107"/>
        <v>40-45</v>
      </c>
      <c r="Z114" s="17" t="str">
        <f t="shared" si="107"/>
        <v>45-50</v>
      </c>
      <c r="AA114" s="17" t="str">
        <f t="shared" si="107"/>
        <v>50-55</v>
      </c>
      <c r="AB114" s="17" t="str">
        <f t="shared" si="107"/>
        <v>55-60</v>
      </c>
      <c r="AC114" s="17" t="str">
        <f t="shared" si="107"/>
        <v>60+</v>
      </c>
      <c r="AD114" s="18" t="s">
        <v>18</v>
      </c>
      <c r="AQ114" s="17" t="s">
        <v>19</v>
      </c>
      <c r="AR114" s="20" t="str">
        <f t="shared" ref="AR114:AX114" si="108">TEXT(AR113,"dddd")</f>
        <v>Friday</v>
      </c>
      <c r="AS114" s="20" t="str">
        <f t="shared" si="108"/>
        <v>Saturday</v>
      </c>
      <c r="AT114" s="20" t="str">
        <f t="shared" si="108"/>
        <v>Sunday</v>
      </c>
      <c r="AU114" s="20" t="str">
        <f t="shared" si="108"/>
        <v>Monday</v>
      </c>
      <c r="AV114" s="20" t="str">
        <f t="shared" si="108"/>
        <v>Tuesday</v>
      </c>
      <c r="AW114" s="20" t="str">
        <f t="shared" si="108"/>
        <v>Wednesday</v>
      </c>
      <c r="AX114" s="20" t="str">
        <f t="shared" si="108"/>
        <v>Thursday</v>
      </c>
      <c r="BI114" s="57" t="s">
        <v>48</v>
      </c>
      <c r="BJ114" s="58">
        <f t="shared" si="104"/>
        <v>235</v>
      </c>
      <c r="BK114" s="110">
        <f t="shared" si="104"/>
        <v>32</v>
      </c>
      <c r="BL114" s="59">
        <f t="shared" si="105"/>
        <v>1</v>
      </c>
      <c r="BM114" s="60">
        <f>SUM(E493,I493:L493,N493)</f>
        <v>0</v>
      </c>
      <c r="BN114" s="44">
        <f>SUM(BJ114:BM114)</f>
        <v>268</v>
      </c>
    </row>
    <row r="115" spans="1:66">
      <c r="A115" s="17">
        <v>1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18">
        <f>SUM(B115:N115)</f>
        <v>0</v>
      </c>
      <c r="Q115" s="17">
        <v>1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18">
        <f>SUM(R115:AC115)</f>
        <v>0</v>
      </c>
      <c r="AQ115" s="17">
        <v>1</v>
      </c>
      <c r="AR115" s="97" t="s">
        <v>40</v>
      </c>
      <c r="AS115" s="97" t="s">
        <v>40</v>
      </c>
      <c r="AT115" s="97">
        <v>33.700000762939453</v>
      </c>
      <c r="AU115" s="97">
        <v>27</v>
      </c>
      <c r="AV115" s="97" t="s">
        <v>40</v>
      </c>
      <c r="AW115" s="97" t="s">
        <v>40</v>
      </c>
      <c r="AX115" s="97" t="s">
        <v>40</v>
      </c>
      <c r="AY115" s="1" t="s">
        <v>40</v>
      </c>
      <c r="BI115" s="5"/>
      <c r="BJ115" s="5"/>
      <c r="BK115" s="5"/>
      <c r="BL115" s="5"/>
      <c r="BM115" s="5"/>
      <c r="BN115" s="5"/>
    </row>
    <row r="116" spans="1:66">
      <c r="A116" s="17">
        <v>2</v>
      </c>
      <c r="B116" s="27">
        <v>2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18">
        <f t="shared" ref="O116:O138" si="109">SUM(B116:N116)</f>
        <v>2</v>
      </c>
      <c r="Q116" s="17">
        <v>2</v>
      </c>
      <c r="R116" s="27">
        <v>0</v>
      </c>
      <c r="S116" s="27">
        <v>0</v>
      </c>
      <c r="T116" s="27">
        <v>0</v>
      </c>
      <c r="U116" s="27">
        <v>0</v>
      </c>
      <c r="V116" s="27">
        <v>2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18">
        <f t="shared" ref="AD116:AD138" si="110">SUM(R116:AC116)</f>
        <v>2</v>
      </c>
      <c r="AQ116" s="38">
        <v>2</v>
      </c>
      <c r="AR116" s="97" t="s">
        <v>40</v>
      </c>
      <c r="AS116" s="97">
        <v>27.700000762939453</v>
      </c>
      <c r="AT116" s="97">
        <v>24.899999618530273</v>
      </c>
      <c r="AU116" s="97" t="s">
        <v>40</v>
      </c>
      <c r="AV116" s="97" t="s">
        <v>40</v>
      </c>
      <c r="AW116" s="97">
        <v>26.799999237060547</v>
      </c>
      <c r="AX116" s="97">
        <v>23.899999618530273</v>
      </c>
      <c r="AY116" s="1" t="s">
        <v>40</v>
      </c>
      <c r="BI116" s="17" t="s">
        <v>32</v>
      </c>
      <c r="BJ116" s="62"/>
      <c r="BK116" s="111"/>
      <c r="BL116" s="63"/>
      <c r="BM116" s="64"/>
      <c r="BN116" s="37"/>
    </row>
    <row r="117" spans="1:66">
      <c r="A117" s="17">
        <v>3</v>
      </c>
      <c r="B117" s="27">
        <v>0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18">
        <f t="shared" si="109"/>
        <v>0</v>
      </c>
      <c r="Q117" s="17">
        <v>3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18">
        <f t="shared" si="110"/>
        <v>0</v>
      </c>
      <c r="AQ117" s="17">
        <v>3</v>
      </c>
      <c r="AR117" s="97" t="s">
        <v>40</v>
      </c>
      <c r="AS117" s="97" t="s">
        <v>40</v>
      </c>
      <c r="AT117" s="97">
        <v>28.799999237060547</v>
      </c>
      <c r="AU117" s="97" t="s">
        <v>40</v>
      </c>
      <c r="AV117" s="97" t="s">
        <v>40</v>
      </c>
      <c r="AW117" s="97" t="s">
        <v>40</v>
      </c>
      <c r="AX117" s="97" t="s">
        <v>40</v>
      </c>
      <c r="AY117" s="1" t="s">
        <v>40</v>
      </c>
      <c r="BI117" s="41" t="s">
        <v>43</v>
      </c>
      <c r="BJ117" s="65">
        <f t="shared" ref="BJ117:BM120" si="111">SUM(BJ81,BJ86,BJ91,BJ96,BJ101,BJ106,BJ111)/7</f>
        <v>179.28571428571428</v>
      </c>
      <c r="BK117" s="112">
        <f t="shared" ref="BK117" si="112">SUM(BK81,BK86,BK91,BK96,BK101,BK106,BK111)/7</f>
        <v>28.571428571428573</v>
      </c>
      <c r="BL117" s="66">
        <f t="shared" si="111"/>
        <v>2.1428571428571428</v>
      </c>
      <c r="BM117" s="67">
        <f t="shared" si="111"/>
        <v>0</v>
      </c>
      <c r="BN117" s="61">
        <f>SUM(BJ117:BM117)</f>
        <v>210</v>
      </c>
    </row>
    <row r="118" spans="1:66">
      <c r="A118" s="17">
        <v>4</v>
      </c>
      <c r="B118" s="27">
        <v>0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18">
        <f t="shared" si="109"/>
        <v>0</v>
      </c>
      <c r="Q118" s="17">
        <v>4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18">
        <f t="shared" si="110"/>
        <v>0</v>
      </c>
      <c r="AQ118" s="17">
        <v>4</v>
      </c>
      <c r="AR118" s="97" t="s">
        <v>40</v>
      </c>
      <c r="AS118" s="97" t="s">
        <v>40</v>
      </c>
      <c r="AT118" s="97" t="s">
        <v>40</v>
      </c>
      <c r="AU118" s="97" t="s">
        <v>40</v>
      </c>
      <c r="AV118" s="97" t="s">
        <v>40</v>
      </c>
      <c r="AW118" s="97" t="s">
        <v>40</v>
      </c>
      <c r="AX118" s="97" t="s">
        <v>40</v>
      </c>
      <c r="AY118" s="1" t="s">
        <v>40</v>
      </c>
      <c r="BI118" s="47" t="s">
        <v>45</v>
      </c>
      <c r="BJ118" s="86">
        <f t="shared" si="111"/>
        <v>207</v>
      </c>
      <c r="BK118" s="113">
        <f t="shared" ref="BK118" si="113">SUM(BK82,BK87,BK92,BK97,BK102,BK107,BK112)/7</f>
        <v>31.142857142857142</v>
      </c>
      <c r="BL118" s="87">
        <f t="shared" si="111"/>
        <v>2.1428571428571428</v>
      </c>
      <c r="BM118" s="88">
        <f t="shared" si="111"/>
        <v>0</v>
      </c>
      <c r="BN118" s="61">
        <f>SUM(BJ118:BM118)</f>
        <v>240.28571428571428</v>
      </c>
    </row>
    <row r="119" spans="1:66">
      <c r="A119" s="17">
        <v>5</v>
      </c>
      <c r="B119" s="27">
        <v>2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18">
        <f t="shared" si="109"/>
        <v>2</v>
      </c>
      <c r="Q119" s="17">
        <v>5</v>
      </c>
      <c r="R119" s="27">
        <v>0</v>
      </c>
      <c r="S119" s="27">
        <v>0</v>
      </c>
      <c r="T119" s="27">
        <v>2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18">
        <f t="shared" si="110"/>
        <v>2</v>
      </c>
      <c r="AQ119" s="17">
        <v>5</v>
      </c>
      <c r="AR119" s="97" t="s">
        <v>40</v>
      </c>
      <c r="AS119" s="97">
        <v>18.600000381469727</v>
      </c>
      <c r="AT119" s="97" t="s">
        <v>40</v>
      </c>
      <c r="AU119" s="97" t="s">
        <v>40</v>
      </c>
      <c r="AV119" s="97" t="s">
        <v>40</v>
      </c>
      <c r="AW119" s="97">
        <v>31.200000762939453</v>
      </c>
      <c r="AX119" s="97">
        <v>15.699999809265137</v>
      </c>
      <c r="AY119" s="1" t="s">
        <v>40</v>
      </c>
      <c r="BI119" s="53" t="s">
        <v>47</v>
      </c>
      <c r="BJ119" s="89">
        <f t="shared" si="111"/>
        <v>211.14285714285714</v>
      </c>
      <c r="BK119" s="114">
        <f t="shared" ref="BK119" si="114">SUM(BK83,BK88,BK93,BK98,BK103,BK108,BK113)/7</f>
        <v>31.857142857142858</v>
      </c>
      <c r="BL119" s="90">
        <f t="shared" si="111"/>
        <v>2.1428571428571428</v>
      </c>
      <c r="BM119" s="91">
        <f t="shared" si="111"/>
        <v>0</v>
      </c>
      <c r="BN119" s="61">
        <f>SUM(BJ119:BM119)</f>
        <v>245.14285714285714</v>
      </c>
    </row>
    <row r="120" spans="1:66">
      <c r="A120" s="17">
        <v>6</v>
      </c>
      <c r="B120" s="27">
        <v>2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18">
        <f t="shared" si="109"/>
        <v>2</v>
      </c>
      <c r="Q120" s="17">
        <v>6</v>
      </c>
      <c r="R120" s="27">
        <v>0</v>
      </c>
      <c r="S120" s="27">
        <v>1</v>
      </c>
      <c r="T120" s="27">
        <v>0</v>
      </c>
      <c r="U120" s="27">
        <v>1</v>
      </c>
      <c r="V120" s="27">
        <v>0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27">
        <v>0</v>
      </c>
      <c r="AD120" s="18">
        <f t="shared" si="110"/>
        <v>2</v>
      </c>
      <c r="AQ120" s="17">
        <v>6</v>
      </c>
      <c r="AR120" s="97">
        <v>25.799999237060547</v>
      </c>
      <c r="AS120" s="97">
        <v>22.100000381469727</v>
      </c>
      <c r="AT120" s="97">
        <v>21.600000381469727</v>
      </c>
      <c r="AU120" s="97">
        <v>21.700000762939453</v>
      </c>
      <c r="AV120" s="97">
        <v>27.200000762939453</v>
      </c>
      <c r="AW120" s="97">
        <v>28.399999618530273</v>
      </c>
      <c r="AX120" s="97">
        <v>27.899999618530273</v>
      </c>
      <c r="AY120" s="1" t="s">
        <v>40</v>
      </c>
      <c r="BI120" s="57" t="s">
        <v>48</v>
      </c>
      <c r="BJ120" s="58">
        <f t="shared" si="111"/>
        <v>219.57142857142858</v>
      </c>
      <c r="BK120" s="110">
        <f t="shared" ref="BK120" si="115">SUM(BK84,BK89,BK94,BK99,BK104,BK109,BK114)/7</f>
        <v>33.428571428571431</v>
      </c>
      <c r="BL120" s="59">
        <f t="shared" si="111"/>
        <v>2.1428571428571428</v>
      </c>
      <c r="BM120" s="60">
        <f t="shared" si="111"/>
        <v>0</v>
      </c>
      <c r="BN120" s="61">
        <f>SUM(BJ120:BM120)</f>
        <v>255.14285714285714</v>
      </c>
    </row>
    <row r="121" spans="1:66">
      <c r="A121" s="17">
        <v>7</v>
      </c>
      <c r="B121" s="27">
        <v>1</v>
      </c>
      <c r="C121" s="27">
        <v>1</v>
      </c>
      <c r="D121" s="27"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18">
        <f t="shared" si="109"/>
        <v>2</v>
      </c>
      <c r="Q121" s="17">
        <v>7</v>
      </c>
      <c r="R121" s="27">
        <v>0</v>
      </c>
      <c r="S121" s="27">
        <v>0</v>
      </c>
      <c r="T121" s="27">
        <v>1</v>
      </c>
      <c r="U121" s="27">
        <v>0</v>
      </c>
      <c r="V121" s="27">
        <v>0</v>
      </c>
      <c r="W121" s="27">
        <v>1</v>
      </c>
      <c r="X121" s="27">
        <v>0</v>
      </c>
      <c r="Y121" s="27">
        <v>0</v>
      </c>
      <c r="Z121" s="27">
        <v>0</v>
      </c>
      <c r="AA121" s="27">
        <v>0</v>
      </c>
      <c r="AB121" s="27">
        <v>0</v>
      </c>
      <c r="AC121" s="27">
        <v>0</v>
      </c>
      <c r="AD121" s="18">
        <f t="shared" si="110"/>
        <v>2</v>
      </c>
      <c r="AQ121" s="17">
        <v>7</v>
      </c>
      <c r="AR121" s="97">
        <v>28.700000762939453</v>
      </c>
      <c r="AS121" s="97">
        <v>32.400001525878906</v>
      </c>
      <c r="AT121" s="97" t="s">
        <v>40</v>
      </c>
      <c r="AU121" s="97">
        <v>24</v>
      </c>
      <c r="AV121" s="97">
        <v>22.399999618530273</v>
      </c>
      <c r="AW121" s="97">
        <v>29.799999237060547</v>
      </c>
      <c r="AX121" s="97">
        <v>27.100000381469727</v>
      </c>
      <c r="AY121" s="1" t="s">
        <v>40</v>
      </c>
    </row>
    <row r="122" spans="1:66">
      <c r="A122" s="17">
        <v>8</v>
      </c>
      <c r="B122" s="27">
        <v>4</v>
      </c>
      <c r="C122" s="27">
        <v>1</v>
      </c>
      <c r="D122" s="27"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18">
        <f t="shared" si="109"/>
        <v>5</v>
      </c>
      <c r="Q122" s="17">
        <v>8</v>
      </c>
      <c r="R122" s="27">
        <v>0</v>
      </c>
      <c r="S122" s="27">
        <v>1</v>
      </c>
      <c r="T122" s="27">
        <v>2</v>
      </c>
      <c r="U122" s="27">
        <v>1</v>
      </c>
      <c r="V122" s="27">
        <v>1</v>
      </c>
      <c r="W122" s="27">
        <v>0</v>
      </c>
      <c r="X122" s="27">
        <v>0</v>
      </c>
      <c r="Y122" s="27">
        <v>0</v>
      </c>
      <c r="Z122" s="27">
        <v>0</v>
      </c>
      <c r="AA122" s="27">
        <v>0</v>
      </c>
      <c r="AB122" s="27">
        <v>0</v>
      </c>
      <c r="AC122" s="27">
        <v>0</v>
      </c>
      <c r="AD122" s="18">
        <f t="shared" si="110"/>
        <v>5</v>
      </c>
      <c r="AQ122" s="17">
        <v>8</v>
      </c>
      <c r="AR122" s="97">
        <v>26.700000762939453</v>
      </c>
      <c r="AS122" s="97">
        <v>26</v>
      </c>
      <c r="AT122" s="97">
        <v>26.600000381469727</v>
      </c>
      <c r="AU122" s="97">
        <v>26.799999237060547</v>
      </c>
      <c r="AV122" s="97">
        <v>24.600000381469727</v>
      </c>
      <c r="AW122" s="97">
        <v>27.600000381469727</v>
      </c>
      <c r="AX122" s="97">
        <v>26.399999618530273</v>
      </c>
      <c r="AY122" s="1" t="s">
        <v>40</v>
      </c>
    </row>
    <row r="123" spans="1:66">
      <c r="A123" s="17">
        <v>9</v>
      </c>
      <c r="B123" s="27">
        <v>20</v>
      </c>
      <c r="C123" s="27">
        <v>2</v>
      </c>
      <c r="D123" s="27"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18">
        <f t="shared" si="109"/>
        <v>22</v>
      </c>
      <c r="Q123" s="17">
        <v>9</v>
      </c>
      <c r="R123" s="27">
        <v>0</v>
      </c>
      <c r="S123" s="27">
        <v>3</v>
      </c>
      <c r="T123" s="27">
        <v>2</v>
      </c>
      <c r="U123" s="27">
        <v>10</v>
      </c>
      <c r="V123" s="27">
        <v>6</v>
      </c>
      <c r="W123" s="27">
        <v>1</v>
      </c>
      <c r="X123" s="27">
        <v>0</v>
      </c>
      <c r="Y123" s="27">
        <v>0</v>
      </c>
      <c r="Z123" s="27">
        <v>0</v>
      </c>
      <c r="AA123" s="27">
        <v>0</v>
      </c>
      <c r="AB123" s="27">
        <v>0</v>
      </c>
      <c r="AC123" s="27">
        <v>0</v>
      </c>
      <c r="AD123" s="18">
        <f t="shared" si="110"/>
        <v>22</v>
      </c>
      <c r="AQ123" s="17">
        <v>9</v>
      </c>
      <c r="AR123" s="97">
        <v>26.899999618530273</v>
      </c>
      <c r="AS123" s="97">
        <v>28.299999237060547</v>
      </c>
      <c r="AT123" s="97">
        <v>31.299999237060547</v>
      </c>
      <c r="AU123" s="97">
        <v>26.799999237060547</v>
      </c>
      <c r="AV123" s="97">
        <v>23.899999618530273</v>
      </c>
      <c r="AW123" s="97">
        <v>25.399999618530273</v>
      </c>
      <c r="AX123" s="97">
        <v>26.799999237060547</v>
      </c>
      <c r="AY123" s="1" t="s">
        <v>40</v>
      </c>
    </row>
    <row r="124" spans="1:66">
      <c r="A124" s="17">
        <v>10</v>
      </c>
      <c r="B124" s="27">
        <v>16</v>
      </c>
      <c r="C124" s="27">
        <v>2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18">
        <f t="shared" si="109"/>
        <v>18</v>
      </c>
      <c r="Q124" s="17">
        <v>10</v>
      </c>
      <c r="R124" s="27">
        <v>1</v>
      </c>
      <c r="S124" s="27">
        <v>6</v>
      </c>
      <c r="T124" s="27">
        <v>4</v>
      </c>
      <c r="U124" s="27">
        <v>3</v>
      </c>
      <c r="V124" s="27">
        <v>3</v>
      </c>
      <c r="W124" s="27">
        <v>1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27">
        <v>0</v>
      </c>
      <c r="AD124" s="18">
        <f t="shared" si="110"/>
        <v>18</v>
      </c>
      <c r="AQ124" s="17">
        <v>10</v>
      </c>
      <c r="AR124" s="97">
        <v>24.399999618530273</v>
      </c>
      <c r="AS124" s="97">
        <v>26.399999618530273</v>
      </c>
      <c r="AT124" s="97">
        <v>24.299999237060547</v>
      </c>
      <c r="AU124" s="97">
        <v>28.399999618530273</v>
      </c>
      <c r="AV124" s="97">
        <v>25.200000762939453</v>
      </c>
      <c r="AW124" s="97">
        <v>23.200000762939453</v>
      </c>
      <c r="AX124" s="97">
        <v>27.799999237060547</v>
      </c>
      <c r="AY124" s="1" t="s">
        <v>40</v>
      </c>
    </row>
    <row r="125" spans="1:66">
      <c r="A125" s="17">
        <v>11</v>
      </c>
      <c r="B125" s="27">
        <v>11</v>
      </c>
      <c r="C125" s="27">
        <v>3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18">
        <f t="shared" si="109"/>
        <v>14</v>
      </c>
      <c r="Q125" s="17">
        <v>11</v>
      </c>
      <c r="R125" s="27">
        <v>0</v>
      </c>
      <c r="S125" s="27">
        <v>4</v>
      </c>
      <c r="T125" s="27">
        <v>4</v>
      </c>
      <c r="U125" s="27">
        <v>2</v>
      </c>
      <c r="V125" s="27">
        <v>4</v>
      </c>
      <c r="W125" s="27">
        <v>0</v>
      </c>
      <c r="X125" s="27">
        <v>0</v>
      </c>
      <c r="Y125" s="27">
        <v>0</v>
      </c>
      <c r="Z125" s="27">
        <v>0</v>
      </c>
      <c r="AA125" s="27">
        <v>0</v>
      </c>
      <c r="AB125" s="27">
        <v>0</v>
      </c>
      <c r="AC125" s="27">
        <v>0</v>
      </c>
      <c r="AD125" s="18">
        <f t="shared" si="110"/>
        <v>14</v>
      </c>
      <c r="AQ125" s="17">
        <v>11</v>
      </c>
      <c r="AR125" s="97">
        <v>27.399999618530273</v>
      </c>
      <c r="AS125" s="97">
        <v>25.5</v>
      </c>
      <c r="AT125" s="97">
        <v>28.5</v>
      </c>
      <c r="AU125" s="97">
        <v>29.700000762939453</v>
      </c>
      <c r="AV125" s="97">
        <v>25.799999237060547</v>
      </c>
      <c r="AW125" s="97">
        <v>23.899999618530273</v>
      </c>
      <c r="AX125" s="97">
        <v>26.200000762939453</v>
      </c>
      <c r="AY125" s="1" t="s">
        <v>40</v>
      </c>
    </row>
    <row r="126" spans="1:66">
      <c r="A126" s="17">
        <v>12</v>
      </c>
      <c r="B126" s="27">
        <v>19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1</v>
      </c>
      <c r="N126" s="27">
        <v>0</v>
      </c>
      <c r="O126" s="18">
        <f t="shared" si="109"/>
        <v>20</v>
      </c>
      <c r="Q126" s="17">
        <v>12</v>
      </c>
      <c r="R126" s="27">
        <v>1</v>
      </c>
      <c r="S126" s="27">
        <v>4</v>
      </c>
      <c r="T126" s="27">
        <v>9</v>
      </c>
      <c r="U126" s="27">
        <v>3</v>
      </c>
      <c r="V126" s="27">
        <v>3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18">
        <f t="shared" si="110"/>
        <v>20</v>
      </c>
      <c r="AQ126" s="17">
        <v>12</v>
      </c>
      <c r="AR126" s="97">
        <v>29.899999618530273</v>
      </c>
      <c r="AS126" s="97">
        <v>24.600000381469727</v>
      </c>
      <c r="AT126" s="97">
        <v>25.200000762939453</v>
      </c>
      <c r="AU126" s="97">
        <v>25.100000381469727</v>
      </c>
      <c r="AV126" s="97">
        <v>21</v>
      </c>
      <c r="AW126" s="97">
        <v>28.899999618530273</v>
      </c>
      <c r="AX126" s="97">
        <v>24.200000762939453</v>
      </c>
      <c r="AY126" s="1" t="s">
        <v>40</v>
      </c>
    </row>
    <row r="127" spans="1:66">
      <c r="A127" s="17">
        <v>13</v>
      </c>
      <c r="B127" s="27">
        <v>15</v>
      </c>
      <c r="C127" s="27">
        <v>5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1</v>
      </c>
      <c r="N127" s="27">
        <v>0</v>
      </c>
      <c r="O127" s="18">
        <f t="shared" si="109"/>
        <v>21</v>
      </c>
      <c r="Q127" s="17">
        <v>13</v>
      </c>
      <c r="R127" s="27">
        <v>0</v>
      </c>
      <c r="S127" s="27">
        <v>1</v>
      </c>
      <c r="T127" s="27">
        <v>10</v>
      </c>
      <c r="U127" s="27">
        <v>9</v>
      </c>
      <c r="V127" s="27">
        <v>1</v>
      </c>
      <c r="W127" s="27">
        <v>0</v>
      </c>
      <c r="X127" s="27">
        <v>0</v>
      </c>
      <c r="Y127" s="27">
        <v>0</v>
      </c>
      <c r="Z127" s="27">
        <v>0</v>
      </c>
      <c r="AA127" s="27">
        <v>0</v>
      </c>
      <c r="AB127" s="27">
        <v>0</v>
      </c>
      <c r="AC127" s="27">
        <v>0</v>
      </c>
      <c r="AD127" s="18">
        <f t="shared" si="110"/>
        <v>21</v>
      </c>
      <c r="AQ127" s="17">
        <v>13</v>
      </c>
      <c r="AR127" s="97">
        <v>27.899999618530273</v>
      </c>
      <c r="AS127" s="97">
        <v>24.299999237060547</v>
      </c>
      <c r="AT127" s="97">
        <v>26</v>
      </c>
      <c r="AU127" s="97">
        <v>23</v>
      </c>
      <c r="AV127" s="97">
        <v>22</v>
      </c>
      <c r="AW127" s="97">
        <v>27.700000762939453</v>
      </c>
      <c r="AX127" s="97">
        <v>24.100000381469727</v>
      </c>
      <c r="AY127" s="1" t="s">
        <v>40</v>
      </c>
    </row>
    <row r="128" spans="1:66">
      <c r="A128" s="17">
        <v>14</v>
      </c>
      <c r="B128" s="27">
        <v>24</v>
      </c>
      <c r="C128" s="27">
        <v>2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18">
        <f t="shared" si="109"/>
        <v>26</v>
      </c>
      <c r="Q128" s="17">
        <v>14</v>
      </c>
      <c r="R128" s="27">
        <v>0</v>
      </c>
      <c r="S128" s="27">
        <v>4</v>
      </c>
      <c r="T128" s="27">
        <v>6</v>
      </c>
      <c r="U128" s="27">
        <v>13</v>
      </c>
      <c r="V128" s="27">
        <v>2</v>
      </c>
      <c r="W128" s="27">
        <v>1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18">
        <f t="shared" si="110"/>
        <v>26</v>
      </c>
      <c r="AQ128" s="17">
        <v>14</v>
      </c>
      <c r="AR128" s="97">
        <v>25.600000381469727</v>
      </c>
      <c r="AS128" s="97">
        <v>25.700000762939453</v>
      </c>
      <c r="AT128" s="97">
        <v>24.899999618530273</v>
      </c>
      <c r="AU128" s="97">
        <v>27.600000381469727</v>
      </c>
      <c r="AV128" s="97">
        <v>21.299999237060547</v>
      </c>
      <c r="AW128" s="97">
        <v>25.899999618530273</v>
      </c>
      <c r="AX128" s="97">
        <v>27.299999237060547</v>
      </c>
      <c r="AY128" s="1" t="s">
        <v>40</v>
      </c>
    </row>
    <row r="129" spans="1:51">
      <c r="A129" s="17">
        <v>15</v>
      </c>
      <c r="B129" s="27">
        <v>12</v>
      </c>
      <c r="C129" s="27">
        <v>2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18">
        <f t="shared" si="109"/>
        <v>14</v>
      </c>
      <c r="Q129" s="17">
        <v>15</v>
      </c>
      <c r="R129" s="27">
        <v>1</v>
      </c>
      <c r="S129" s="27">
        <v>1</v>
      </c>
      <c r="T129" s="27">
        <v>7</v>
      </c>
      <c r="U129" s="27">
        <v>4</v>
      </c>
      <c r="V129" s="27">
        <v>1</v>
      </c>
      <c r="W129" s="27">
        <v>0</v>
      </c>
      <c r="X129" s="27">
        <v>0</v>
      </c>
      <c r="Y129" s="27">
        <v>0</v>
      </c>
      <c r="Z129" s="27">
        <v>0</v>
      </c>
      <c r="AA129" s="27">
        <v>0</v>
      </c>
      <c r="AB129" s="27">
        <v>0</v>
      </c>
      <c r="AC129" s="27">
        <v>0</v>
      </c>
      <c r="AD129" s="18">
        <f t="shared" si="110"/>
        <v>14</v>
      </c>
      <c r="AQ129" s="17">
        <v>15</v>
      </c>
      <c r="AR129" s="97">
        <v>26.5</v>
      </c>
      <c r="AS129" s="97">
        <v>24.200000762939453</v>
      </c>
      <c r="AT129" s="97">
        <v>24.200000762939453</v>
      </c>
      <c r="AU129" s="97">
        <v>27.700000762939453</v>
      </c>
      <c r="AV129" s="97">
        <v>23.399999618530273</v>
      </c>
      <c r="AW129" s="97">
        <v>27.600000381469727</v>
      </c>
      <c r="AX129" s="97">
        <v>26.799999237060547</v>
      </c>
      <c r="AY129" s="1" t="s">
        <v>40</v>
      </c>
    </row>
    <row r="130" spans="1:51">
      <c r="A130" s="17">
        <v>16</v>
      </c>
      <c r="B130" s="27">
        <v>11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18">
        <f t="shared" si="109"/>
        <v>11</v>
      </c>
      <c r="Q130" s="17">
        <v>16</v>
      </c>
      <c r="R130" s="27">
        <v>0</v>
      </c>
      <c r="S130" s="27">
        <v>0</v>
      </c>
      <c r="T130" s="27">
        <v>3</v>
      </c>
      <c r="U130" s="27">
        <v>7</v>
      </c>
      <c r="V130" s="27">
        <v>1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0</v>
      </c>
      <c r="AC130" s="27">
        <v>0</v>
      </c>
      <c r="AD130" s="18">
        <f t="shared" si="110"/>
        <v>11</v>
      </c>
      <c r="AQ130" s="17">
        <v>16</v>
      </c>
      <c r="AR130" s="97">
        <v>26.100000381469727</v>
      </c>
      <c r="AS130" s="97">
        <v>24.5</v>
      </c>
      <c r="AT130" s="97">
        <v>27.299999237060547</v>
      </c>
      <c r="AU130" s="97">
        <v>21.600000381469727</v>
      </c>
      <c r="AV130" s="97">
        <v>22.799999237060547</v>
      </c>
      <c r="AW130" s="97">
        <v>23.399999618530273</v>
      </c>
      <c r="AX130" s="97">
        <v>23.100000381469727</v>
      </c>
      <c r="AY130" s="1" t="s">
        <v>40</v>
      </c>
    </row>
    <row r="131" spans="1:51">
      <c r="A131" s="17">
        <v>17</v>
      </c>
      <c r="B131" s="27">
        <v>13</v>
      </c>
      <c r="C131" s="27">
        <v>4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18">
        <f t="shared" si="109"/>
        <v>17</v>
      </c>
      <c r="Q131" s="17">
        <v>17</v>
      </c>
      <c r="R131" s="27">
        <v>0</v>
      </c>
      <c r="S131" s="27">
        <v>4</v>
      </c>
      <c r="T131" s="27">
        <v>8</v>
      </c>
      <c r="U131" s="27">
        <v>3</v>
      </c>
      <c r="V131" s="27">
        <v>2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18">
        <f t="shared" si="110"/>
        <v>17</v>
      </c>
      <c r="AQ131" s="17">
        <v>17</v>
      </c>
      <c r="AR131" s="97">
        <v>24.100000381469727</v>
      </c>
      <c r="AS131" s="97">
        <v>22.799999237060547</v>
      </c>
      <c r="AT131" s="97">
        <v>23.200000762939453</v>
      </c>
      <c r="AU131" s="97">
        <v>23.5</v>
      </c>
      <c r="AV131" s="97">
        <v>25.899999618530273</v>
      </c>
      <c r="AW131" s="97">
        <v>24</v>
      </c>
      <c r="AX131" s="97">
        <v>23.899999618530273</v>
      </c>
      <c r="AY131" s="1" t="s">
        <v>40</v>
      </c>
    </row>
    <row r="132" spans="1:51">
      <c r="A132" s="17">
        <v>18</v>
      </c>
      <c r="B132" s="27">
        <v>9</v>
      </c>
      <c r="C132" s="27">
        <v>1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18">
        <f t="shared" si="109"/>
        <v>10</v>
      </c>
      <c r="Q132" s="17">
        <v>18</v>
      </c>
      <c r="R132" s="27">
        <v>0</v>
      </c>
      <c r="S132" s="27">
        <v>2</v>
      </c>
      <c r="T132" s="27">
        <v>3</v>
      </c>
      <c r="U132" s="27">
        <v>3</v>
      </c>
      <c r="V132" s="27">
        <v>2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0</v>
      </c>
      <c r="AC132" s="27">
        <v>0</v>
      </c>
      <c r="AD132" s="18">
        <f t="shared" si="110"/>
        <v>10</v>
      </c>
      <c r="AQ132" s="17">
        <v>18</v>
      </c>
      <c r="AR132" s="97">
        <v>22.799999237060547</v>
      </c>
      <c r="AS132" s="97">
        <v>25.799999237060547</v>
      </c>
      <c r="AT132" s="97">
        <v>23.399999618530273</v>
      </c>
      <c r="AU132" s="97">
        <v>25.899999618530273</v>
      </c>
      <c r="AV132" s="97">
        <v>25.200000762939453</v>
      </c>
      <c r="AW132" s="97">
        <v>26.899999618530273</v>
      </c>
      <c r="AX132" s="97">
        <v>28.100000381469727</v>
      </c>
      <c r="AY132" s="1" t="s">
        <v>40</v>
      </c>
    </row>
    <row r="133" spans="1:51">
      <c r="A133" s="17">
        <v>19</v>
      </c>
      <c r="B133" s="27">
        <v>16</v>
      </c>
      <c r="C133" s="27">
        <v>3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18">
        <f t="shared" si="109"/>
        <v>19</v>
      </c>
      <c r="Q133" s="17">
        <v>19</v>
      </c>
      <c r="R133" s="27">
        <v>0</v>
      </c>
      <c r="S133" s="27">
        <v>2</v>
      </c>
      <c r="T133" s="27">
        <v>5</v>
      </c>
      <c r="U133" s="27">
        <v>6</v>
      </c>
      <c r="V133" s="27">
        <v>6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18">
        <f t="shared" si="110"/>
        <v>19</v>
      </c>
      <c r="AQ133" s="17">
        <v>19</v>
      </c>
      <c r="AR133" s="97">
        <v>25.399999618530273</v>
      </c>
      <c r="AS133" s="97">
        <v>27.299999237060547</v>
      </c>
      <c r="AT133" s="97">
        <v>24.5</v>
      </c>
      <c r="AU133" s="97">
        <v>26.100000381469727</v>
      </c>
      <c r="AV133" s="97">
        <v>25.700000762939453</v>
      </c>
      <c r="AW133" s="97">
        <v>26.899999618530273</v>
      </c>
      <c r="AX133" s="97">
        <v>23.600000381469727</v>
      </c>
      <c r="AY133" s="1" t="s">
        <v>40</v>
      </c>
    </row>
    <row r="134" spans="1:51">
      <c r="A134" s="17">
        <v>20</v>
      </c>
      <c r="B134" s="27">
        <v>14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18">
        <f t="shared" si="109"/>
        <v>14</v>
      </c>
      <c r="Q134" s="17">
        <v>20</v>
      </c>
      <c r="R134" s="27">
        <v>0</v>
      </c>
      <c r="S134" s="27">
        <v>0</v>
      </c>
      <c r="T134" s="27">
        <v>3</v>
      </c>
      <c r="U134" s="27">
        <v>3</v>
      </c>
      <c r="V134" s="27">
        <v>6</v>
      </c>
      <c r="W134" s="27">
        <v>2</v>
      </c>
      <c r="X134" s="27">
        <v>0</v>
      </c>
      <c r="Y134" s="27">
        <v>0</v>
      </c>
      <c r="Z134" s="27">
        <v>0</v>
      </c>
      <c r="AA134" s="27">
        <v>0</v>
      </c>
      <c r="AB134" s="27">
        <v>0</v>
      </c>
      <c r="AC134" s="27">
        <v>0</v>
      </c>
      <c r="AD134" s="18">
        <f t="shared" si="110"/>
        <v>14</v>
      </c>
      <c r="AQ134" s="17">
        <v>20</v>
      </c>
      <c r="AR134" s="97">
        <v>25.200000762939453</v>
      </c>
      <c r="AS134" s="97">
        <v>30.100000381469727</v>
      </c>
      <c r="AT134" s="97">
        <v>25.100000381469727</v>
      </c>
      <c r="AU134" s="97">
        <v>26.100000381469727</v>
      </c>
      <c r="AV134" s="97">
        <v>24.299999237060547</v>
      </c>
      <c r="AW134" s="97">
        <v>23.200000762939453</v>
      </c>
      <c r="AX134" s="97">
        <v>25.5</v>
      </c>
      <c r="AY134" s="1" t="s">
        <v>40</v>
      </c>
    </row>
    <row r="135" spans="1:51">
      <c r="A135" s="17">
        <v>21</v>
      </c>
      <c r="B135" s="27">
        <v>8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18">
        <f t="shared" si="109"/>
        <v>8</v>
      </c>
      <c r="Q135" s="17">
        <v>21</v>
      </c>
      <c r="R135" s="27">
        <v>0</v>
      </c>
      <c r="S135" s="27">
        <v>3</v>
      </c>
      <c r="T135" s="27">
        <v>1</v>
      </c>
      <c r="U135" s="27">
        <v>2</v>
      </c>
      <c r="V135" s="27">
        <v>2</v>
      </c>
      <c r="W135" s="27">
        <v>0</v>
      </c>
      <c r="X135" s="27">
        <v>0</v>
      </c>
      <c r="Y135" s="27">
        <v>0</v>
      </c>
      <c r="Z135" s="27">
        <v>0</v>
      </c>
      <c r="AA135" s="27">
        <v>0</v>
      </c>
      <c r="AB135" s="27">
        <v>0</v>
      </c>
      <c r="AC135" s="27">
        <v>0</v>
      </c>
      <c r="AD135" s="18">
        <f t="shared" si="110"/>
        <v>8</v>
      </c>
      <c r="AQ135" s="17">
        <v>21</v>
      </c>
      <c r="AR135" s="97">
        <v>27.200000762939453</v>
      </c>
      <c r="AS135" s="97">
        <v>24.700000762939453</v>
      </c>
      <c r="AT135" s="97">
        <v>30.100000381469727</v>
      </c>
      <c r="AU135" s="97">
        <v>32.299999237060547</v>
      </c>
      <c r="AV135" s="97">
        <v>23.899999618530273</v>
      </c>
      <c r="AW135" s="97">
        <v>25.799999237060547</v>
      </c>
      <c r="AX135" s="97">
        <v>24.200000762939453</v>
      </c>
      <c r="AY135" s="1" t="s">
        <v>40</v>
      </c>
    </row>
    <row r="136" spans="1:51">
      <c r="A136" s="17">
        <v>22</v>
      </c>
      <c r="B136" s="27">
        <v>6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18">
        <f t="shared" si="109"/>
        <v>6</v>
      </c>
      <c r="Q136" s="17">
        <v>22</v>
      </c>
      <c r="R136" s="27">
        <v>0</v>
      </c>
      <c r="S136" s="27">
        <v>2</v>
      </c>
      <c r="T136" s="27">
        <v>0</v>
      </c>
      <c r="U136" s="27">
        <v>1</v>
      </c>
      <c r="V136" s="27">
        <v>0</v>
      </c>
      <c r="W136" s="27">
        <v>2</v>
      </c>
      <c r="X136" s="27">
        <v>1</v>
      </c>
      <c r="Y136" s="27">
        <v>0</v>
      </c>
      <c r="Z136" s="27">
        <v>0</v>
      </c>
      <c r="AA136" s="27">
        <v>0</v>
      </c>
      <c r="AB136" s="27">
        <v>0</v>
      </c>
      <c r="AC136" s="27">
        <v>0</v>
      </c>
      <c r="AD136" s="18">
        <f t="shared" si="110"/>
        <v>6</v>
      </c>
      <c r="AQ136" s="17">
        <v>22</v>
      </c>
      <c r="AR136" s="97">
        <v>27.600000381469727</v>
      </c>
      <c r="AS136" s="97">
        <v>34.200000762939453</v>
      </c>
      <c r="AT136" s="97" t="s">
        <v>40</v>
      </c>
      <c r="AU136" s="97">
        <v>24.200000762939453</v>
      </c>
      <c r="AV136" s="97">
        <v>23.799999237060547</v>
      </c>
      <c r="AW136" s="97">
        <v>23.299999237060547</v>
      </c>
      <c r="AX136" s="97">
        <v>29.799999237060547</v>
      </c>
      <c r="AY136" s="1" t="s">
        <v>40</v>
      </c>
    </row>
    <row r="137" spans="1:51">
      <c r="A137" s="17">
        <v>23</v>
      </c>
      <c r="B137" s="27">
        <v>2</v>
      </c>
      <c r="C137" s="27">
        <v>1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18">
        <f t="shared" si="109"/>
        <v>3</v>
      </c>
      <c r="Q137" s="17">
        <v>23</v>
      </c>
      <c r="R137" s="27">
        <v>0</v>
      </c>
      <c r="S137" s="27">
        <v>0</v>
      </c>
      <c r="T137" s="27">
        <v>0</v>
      </c>
      <c r="U137" s="27">
        <v>3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18">
        <f t="shared" si="110"/>
        <v>3</v>
      </c>
      <c r="AQ137" s="17">
        <v>23</v>
      </c>
      <c r="AR137" s="97">
        <v>22.5</v>
      </c>
      <c r="AS137" s="97">
        <v>23.799999237060547</v>
      </c>
      <c r="AT137" s="97">
        <v>15.399999618530273</v>
      </c>
      <c r="AU137" s="97">
        <v>28.200000762939453</v>
      </c>
      <c r="AV137" s="97">
        <v>28</v>
      </c>
      <c r="AW137" s="97">
        <v>26.5</v>
      </c>
      <c r="AX137" s="97">
        <v>24.299999237060547</v>
      </c>
      <c r="AY137" s="1" t="s">
        <v>40</v>
      </c>
    </row>
    <row r="138" spans="1:51">
      <c r="A138" s="17">
        <v>24</v>
      </c>
      <c r="B138" s="27">
        <v>2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18">
        <f t="shared" si="109"/>
        <v>2</v>
      </c>
      <c r="Q138" s="17">
        <v>24</v>
      </c>
      <c r="R138" s="27">
        <v>0</v>
      </c>
      <c r="S138" s="27">
        <v>0</v>
      </c>
      <c r="T138" s="27">
        <v>1</v>
      </c>
      <c r="U138" s="27">
        <v>1</v>
      </c>
      <c r="V138" s="27">
        <v>0</v>
      </c>
      <c r="W138" s="27">
        <v>0</v>
      </c>
      <c r="X138" s="27">
        <v>0</v>
      </c>
      <c r="Y138" s="27">
        <v>0</v>
      </c>
      <c r="Z138" s="27">
        <v>0</v>
      </c>
      <c r="AA138" s="27">
        <v>0</v>
      </c>
      <c r="AB138" s="27">
        <v>0</v>
      </c>
      <c r="AC138" s="27">
        <v>0</v>
      </c>
      <c r="AD138" s="18">
        <f t="shared" si="110"/>
        <v>2</v>
      </c>
      <c r="AQ138" s="17">
        <v>24</v>
      </c>
      <c r="AR138" s="97">
        <v>23.899999618530273</v>
      </c>
      <c r="AS138" s="97">
        <v>21</v>
      </c>
      <c r="AT138" s="97" t="s">
        <v>40</v>
      </c>
      <c r="AU138" s="97" t="s">
        <v>40</v>
      </c>
      <c r="AV138" s="97" t="s">
        <v>40</v>
      </c>
      <c r="AW138" s="97">
        <v>28.600000381469727</v>
      </c>
      <c r="AX138" s="97" t="s">
        <v>40</v>
      </c>
      <c r="AY138" s="1" t="s">
        <v>40</v>
      </c>
    </row>
    <row r="139" spans="1:51">
      <c r="AQ139" s="5"/>
      <c r="AR139" s="68"/>
      <c r="AS139" s="68"/>
      <c r="AT139" s="68"/>
      <c r="AU139" s="68"/>
      <c r="AV139" s="68"/>
      <c r="AW139" s="68"/>
      <c r="AX139" s="68"/>
    </row>
    <row r="140" spans="1:51">
      <c r="A140" s="69" t="s">
        <v>43</v>
      </c>
      <c r="B140" s="70">
        <f>SUM(B122:B133)</f>
        <v>170</v>
      </c>
      <c r="C140" s="70">
        <f t="shared" ref="C140:O140" si="116">SUM(C122:C133)</f>
        <v>25</v>
      </c>
      <c r="D140" s="70">
        <f t="shared" si="116"/>
        <v>0</v>
      </c>
      <c r="E140" s="70">
        <f t="shared" si="116"/>
        <v>0</v>
      </c>
      <c r="F140" s="70">
        <f t="shared" si="116"/>
        <v>0</v>
      </c>
      <c r="G140" s="70">
        <f t="shared" si="116"/>
        <v>0</v>
      </c>
      <c r="H140" s="70">
        <f t="shared" si="116"/>
        <v>0</v>
      </c>
      <c r="I140" s="70">
        <f t="shared" si="116"/>
        <v>0</v>
      </c>
      <c r="J140" s="70">
        <f t="shared" si="116"/>
        <v>0</v>
      </c>
      <c r="K140" s="70">
        <f t="shared" si="116"/>
        <v>0</v>
      </c>
      <c r="L140" s="70">
        <f t="shared" si="116"/>
        <v>0</v>
      </c>
      <c r="M140" s="70">
        <f t="shared" si="116"/>
        <v>2</v>
      </c>
      <c r="N140" s="70">
        <f t="shared" si="116"/>
        <v>0</v>
      </c>
      <c r="O140" s="71">
        <f t="shared" si="116"/>
        <v>197</v>
      </c>
      <c r="Q140" s="69" t="s">
        <v>43</v>
      </c>
      <c r="R140" s="70">
        <f>SUM(R122:R133)</f>
        <v>3</v>
      </c>
      <c r="S140" s="70">
        <f t="shared" ref="S140:AD140" si="117">SUM(S122:S133)</f>
        <v>32</v>
      </c>
      <c r="T140" s="70">
        <f t="shared" si="117"/>
        <v>63</v>
      </c>
      <c r="U140" s="70">
        <f t="shared" si="117"/>
        <v>64</v>
      </c>
      <c r="V140" s="70">
        <f t="shared" si="117"/>
        <v>32</v>
      </c>
      <c r="W140" s="70">
        <f t="shared" si="117"/>
        <v>3</v>
      </c>
      <c r="X140" s="70">
        <f t="shared" si="117"/>
        <v>0</v>
      </c>
      <c r="Y140" s="70">
        <f t="shared" si="117"/>
        <v>0</v>
      </c>
      <c r="Z140" s="70">
        <f t="shared" si="117"/>
        <v>0</v>
      </c>
      <c r="AA140" s="70">
        <f t="shared" si="117"/>
        <v>0</v>
      </c>
      <c r="AB140" s="70">
        <f t="shared" si="117"/>
        <v>0</v>
      </c>
      <c r="AC140" s="70">
        <f t="shared" si="117"/>
        <v>0</v>
      </c>
      <c r="AD140" s="71">
        <f t="shared" si="117"/>
        <v>197</v>
      </c>
      <c r="AQ140" s="73" t="s">
        <v>49</v>
      </c>
      <c r="AR140" s="74">
        <v>29</v>
      </c>
      <c r="AS140" s="74">
        <v>25</v>
      </c>
      <c r="AT140" s="74">
        <v>26.799999237060547</v>
      </c>
      <c r="AU140" s="74">
        <v>27</v>
      </c>
      <c r="AV140" s="74">
        <v>24.100000381469727</v>
      </c>
      <c r="AW140" s="74">
        <v>27.399999618530273</v>
      </c>
      <c r="AX140" s="74">
        <v>25.299999237060547</v>
      </c>
      <c r="AY140" s="1" t="s">
        <v>40</v>
      </c>
    </row>
    <row r="141" spans="1:51">
      <c r="A141" s="73" t="s">
        <v>45</v>
      </c>
      <c r="B141" s="75">
        <f>SUM(B121:B136)</f>
        <v>199</v>
      </c>
      <c r="C141" s="75">
        <f t="shared" ref="C141:O141" si="118">SUM(C121:C136)</f>
        <v>26</v>
      </c>
      <c r="D141" s="75">
        <f t="shared" si="118"/>
        <v>0</v>
      </c>
      <c r="E141" s="75">
        <f t="shared" si="118"/>
        <v>0</v>
      </c>
      <c r="F141" s="75">
        <f t="shared" si="118"/>
        <v>0</v>
      </c>
      <c r="G141" s="75">
        <f t="shared" si="118"/>
        <v>0</v>
      </c>
      <c r="H141" s="75">
        <f t="shared" si="118"/>
        <v>0</v>
      </c>
      <c r="I141" s="75">
        <f t="shared" si="118"/>
        <v>0</v>
      </c>
      <c r="J141" s="75">
        <f t="shared" si="118"/>
        <v>0</v>
      </c>
      <c r="K141" s="75">
        <f t="shared" si="118"/>
        <v>0</v>
      </c>
      <c r="L141" s="75">
        <f t="shared" si="118"/>
        <v>0</v>
      </c>
      <c r="M141" s="75">
        <f t="shared" si="118"/>
        <v>2</v>
      </c>
      <c r="N141" s="75">
        <f t="shared" si="118"/>
        <v>0</v>
      </c>
      <c r="O141" s="71">
        <f t="shared" si="118"/>
        <v>227</v>
      </c>
      <c r="Q141" s="73" t="s">
        <v>45</v>
      </c>
      <c r="R141" s="75">
        <f>SUM(R121:R136)</f>
        <v>3</v>
      </c>
      <c r="S141" s="75">
        <f t="shared" ref="S141:AD141" si="119">SUM(S121:S136)</f>
        <v>37</v>
      </c>
      <c r="T141" s="75">
        <f t="shared" si="119"/>
        <v>68</v>
      </c>
      <c r="U141" s="75">
        <f t="shared" si="119"/>
        <v>70</v>
      </c>
      <c r="V141" s="75">
        <f t="shared" si="119"/>
        <v>40</v>
      </c>
      <c r="W141" s="75">
        <f t="shared" si="119"/>
        <v>8</v>
      </c>
      <c r="X141" s="75">
        <f t="shared" si="119"/>
        <v>1</v>
      </c>
      <c r="Y141" s="75">
        <f t="shared" si="119"/>
        <v>0</v>
      </c>
      <c r="Z141" s="75">
        <f t="shared" si="119"/>
        <v>0</v>
      </c>
      <c r="AA141" s="75">
        <f t="shared" si="119"/>
        <v>0</v>
      </c>
      <c r="AB141" s="75">
        <f t="shared" si="119"/>
        <v>0</v>
      </c>
      <c r="AC141" s="75">
        <f t="shared" si="119"/>
        <v>0</v>
      </c>
      <c r="AD141" s="71">
        <f t="shared" si="119"/>
        <v>227</v>
      </c>
      <c r="AQ141" s="76" t="s">
        <v>50</v>
      </c>
      <c r="AR141" s="77">
        <v>26.299999237060547</v>
      </c>
      <c r="AS141" s="77">
        <v>24.600000381469727</v>
      </c>
      <c r="AT141" s="77">
        <v>25.799999237060547</v>
      </c>
      <c r="AU141" s="77">
        <v>26.299999237060547</v>
      </c>
      <c r="AV141" s="77">
        <v>23.200000762939453</v>
      </c>
      <c r="AW141" s="77">
        <v>25.799999237060547</v>
      </c>
      <c r="AX141" s="77">
        <v>25.700000762939453</v>
      </c>
      <c r="AY141" s="1" t="s">
        <v>40</v>
      </c>
    </row>
    <row r="142" spans="1:51">
      <c r="A142" s="76" t="s">
        <v>47</v>
      </c>
      <c r="B142" s="78">
        <f>SUM(B121:B138)</f>
        <v>203</v>
      </c>
      <c r="C142" s="78">
        <f t="shared" ref="C142:O142" si="120">SUM(C121:C138)</f>
        <v>27</v>
      </c>
      <c r="D142" s="78">
        <f t="shared" si="120"/>
        <v>0</v>
      </c>
      <c r="E142" s="78">
        <f t="shared" si="120"/>
        <v>0</v>
      </c>
      <c r="F142" s="78">
        <f t="shared" si="120"/>
        <v>0</v>
      </c>
      <c r="G142" s="78">
        <f t="shared" si="120"/>
        <v>0</v>
      </c>
      <c r="H142" s="78">
        <f t="shared" si="120"/>
        <v>0</v>
      </c>
      <c r="I142" s="78">
        <f t="shared" si="120"/>
        <v>0</v>
      </c>
      <c r="J142" s="78">
        <f t="shared" si="120"/>
        <v>0</v>
      </c>
      <c r="K142" s="78">
        <f t="shared" si="120"/>
        <v>0</v>
      </c>
      <c r="L142" s="78">
        <f t="shared" si="120"/>
        <v>0</v>
      </c>
      <c r="M142" s="78">
        <f t="shared" si="120"/>
        <v>2</v>
      </c>
      <c r="N142" s="78">
        <f t="shared" si="120"/>
        <v>0</v>
      </c>
      <c r="O142" s="71">
        <f t="shared" si="120"/>
        <v>232</v>
      </c>
      <c r="Q142" s="76" t="s">
        <v>47</v>
      </c>
      <c r="R142" s="78">
        <f>SUM(R121:R138)</f>
        <v>3</v>
      </c>
      <c r="S142" s="78">
        <f t="shared" ref="S142:AD142" si="121">SUM(S121:S138)</f>
        <v>37</v>
      </c>
      <c r="T142" s="78">
        <f t="shared" si="121"/>
        <v>69</v>
      </c>
      <c r="U142" s="78">
        <f t="shared" si="121"/>
        <v>74</v>
      </c>
      <c r="V142" s="78">
        <f t="shared" si="121"/>
        <v>40</v>
      </c>
      <c r="W142" s="78">
        <f t="shared" si="121"/>
        <v>8</v>
      </c>
      <c r="X142" s="78">
        <f t="shared" si="121"/>
        <v>1</v>
      </c>
      <c r="Y142" s="78">
        <f t="shared" si="121"/>
        <v>0</v>
      </c>
      <c r="Z142" s="78">
        <f t="shared" si="121"/>
        <v>0</v>
      </c>
      <c r="AA142" s="78">
        <f t="shared" si="121"/>
        <v>0</v>
      </c>
      <c r="AB142" s="78">
        <f t="shared" si="121"/>
        <v>0</v>
      </c>
      <c r="AC142" s="78">
        <f t="shared" si="121"/>
        <v>0</v>
      </c>
      <c r="AD142" s="71">
        <f t="shared" si="121"/>
        <v>232</v>
      </c>
      <c r="AQ142" s="79" t="s">
        <v>48</v>
      </c>
      <c r="AR142" s="80">
        <v>26.399999618530273</v>
      </c>
      <c r="AS142" s="80">
        <v>26.5</v>
      </c>
      <c r="AT142" s="80">
        <v>26.399999618530273</v>
      </c>
      <c r="AU142" s="80">
        <v>26.5</v>
      </c>
      <c r="AV142" s="80">
        <v>24.299999237060547</v>
      </c>
      <c r="AW142" s="80">
        <v>26.5</v>
      </c>
      <c r="AX142" s="80">
        <v>26.100000381469727</v>
      </c>
      <c r="AY142" s="1" t="s">
        <v>40</v>
      </c>
    </row>
    <row r="143" spans="1:51">
      <c r="A143" s="79" t="s">
        <v>48</v>
      </c>
      <c r="B143" s="81">
        <f>SUM(B115:B138)</f>
        <v>209</v>
      </c>
      <c r="C143" s="81">
        <f t="shared" ref="C143:O143" si="122">SUM(C115:C138)</f>
        <v>27</v>
      </c>
      <c r="D143" s="81">
        <f t="shared" si="122"/>
        <v>0</v>
      </c>
      <c r="E143" s="81">
        <f t="shared" si="122"/>
        <v>0</v>
      </c>
      <c r="F143" s="81">
        <f t="shared" si="122"/>
        <v>0</v>
      </c>
      <c r="G143" s="81">
        <f t="shared" si="122"/>
        <v>0</v>
      </c>
      <c r="H143" s="81">
        <f t="shared" si="122"/>
        <v>0</v>
      </c>
      <c r="I143" s="81">
        <f t="shared" si="122"/>
        <v>0</v>
      </c>
      <c r="J143" s="81">
        <f t="shared" si="122"/>
        <v>0</v>
      </c>
      <c r="K143" s="81">
        <f t="shared" si="122"/>
        <v>0</v>
      </c>
      <c r="L143" s="81">
        <f t="shared" si="122"/>
        <v>0</v>
      </c>
      <c r="M143" s="81">
        <f t="shared" si="122"/>
        <v>2</v>
      </c>
      <c r="N143" s="81">
        <f t="shared" si="122"/>
        <v>0</v>
      </c>
      <c r="O143" s="71">
        <f t="shared" si="122"/>
        <v>238</v>
      </c>
      <c r="Q143" s="79" t="s">
        <v>48</v>
      </c>
      <c r="R143" s="81">
        <f>SUM(R115:R138)</f>
        <v>3</v>
      </c>
      <c r="S143" s="81">
        <f t="shared" ref="S143:AD143" si="123">SUM(S115:S138)</f>
        <v>38</v>
      </c>
      <c r="T143" s="81">
        <f t="shared" si="123"/>
        <v>71</v>
      </c>
      <c r="U143" s="81">
        <f t="shared" si="123"/>
        <v>75</v>
      </c>
      <c r="V143" s="81">
        <f t="shared" si="123"/>
        <v>42</v>
      </c>
      <c r="W143" s="81">
        <f t="shared" si="123"/>
        <v>8</v>
      </c>
      <c r="X143" s="81">
        <f t="shared" si="123"/>
        <v>1</v>
      </c>
      <c r="Y143" s="81">
        <f t="shared" si="123"/>
        <v>0</v>
      </c>
      <c r="Z143" s="81">
        <f t="shared" si="123"/>
        <v>0</v>
      </c>
      <c r="AA143" s="81">
        <f t="shared" si="123"/>
        <v>0</v>
      </c>
      <c r="AB143" s="81">
        <f t="shared" si="123"/>
        <v>0</v>
      </c>
      <c r="AC143" s="81">
        <f t="shared" si="123"/>
        <v>0</v>
      </c>
      <c r="AD143" s="71">
        <f t="shared" si="123"/>
        <v>238</v>
      </c>
    </row>
    <row r="144" spans="1:51">
      <c r="AV144" s="118" t="s">
        <v>56</v>
      </c>
      <c r="AW144" s="118"/>
      <c r="AX144" s="85">
        <v>26.200000762939453</v>
      </c>
    </row>
    <row r="145" spans="1:50">
      <c r="AV145" s="118" t="s">
        <v>52</v>
      </c>
      <c r="AW145" s="118"/>
      <c r="AX145" s="85">
        <v>26.100000381469727</v>
      </c>
    </row>
    <row r="146" spans="1:50">
      <c r="A146" s="4"/>
      <c r="B146" s="2" t="s">
        <v>2</v>
      </c>
      <c r="C146" s="4" t="str">
        <f>C6</f>
        <v xml:space="preserve">Eastbound </v>
      </c>
      <c r="R146" s="2" t="s">
        <v>2</v>
      </c>
      <c r="S146" s="4" t="str">
        <f>C6</f>
        <v xml:space="preserve">Eastbound </v>
      </c>
    </row>
    <row r="148" spans="1:50">
      <c r="A148" s="10">
        <f>A78+1</f>
        <v>45697</v>
      </c>
      <c r="B148" s="115" t="s">
        <v>10</v>
      </c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7"/>
      <c r="Q148" s="10">
        <f>Q78+1</f>
        <v>45697</v>
      </c>
      <c r="R148" s="115" t="s">
        <v>11</v>
      </c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7"/>
    </row>
    <row r="149" spans="1:50">
      <c r="A149" s="17" t="s">
        <v>19</v>
      </c>
      <c r="B149" s="17">
        <v>1</v>
      </c>
      <c r="C149" s="17">
        <v>2</v>
      </c>
      <c r="D149" s="17">
        <v>3</v>
      </c>
      <c r="E149" s="17">
        <v>4</v>
      </c>
      <c r="F149" s="17">
        <v>5</v>
      </c>
      <c r="G149" s="17">
        <v>6</v>
      </c>
      <c r="H149" s="17">
        <v>7</v>
      </c>
      <c r="I149" s="17">
        <v>8</v>
      </c>
      <c r="J149" s="17">
        <v>9</v>
      </c>
      <c r="K149" s="17">
        <v>10</v>
      </c>
      <c r="L149" s="17">
        <v>11</v>
      </c>
      <c r="M149" s="17">
        <v>12</v>
      </c>
      <c r="N149" s="17">
        <v>13</v>
      </c>
      <c r="O149" s="18" t="s">
        <v>18</v>
      </c>
      <c r="Q149" s="17" t="s">
        <v>19</v>
      </c>
      <c r="R149" s="17" t="str">
        <f>R$9</f>
        <v>0-10</v>
      </c>
      <c r="S149" s="17" t="str">
        <f t="shared" ref="S149:AC149" si="124">S$9</f>
        <v>10-15</v>
      </c>
      <c r="T149" s="17" t="str">
        <f t="shared" si="124"/>
        <v>15-20</v>
      </c>
      <c r="U149" s="17" t="str">
        <f t="shared" si="124"/>
        <v>20-25</v>
      </c>
      <c r="V149" s="17" t="str">
        <f t="shared" si="124"/>
        <v>25-30</v>
      </c>
      <c r="W149" s="17" t="str">
        <f t="shared" si="124"/>
        <v>30-35</v>
      </c>
      <c r="X149" s="17" t="str">
        <f t="shared" si="124"/>
        <v>35-40</v>
      </c>
      <c r="Y149" s="17" t="str">
        <f t="shared" si="124"/>
        <v>40-45</v>
      </c>
      <c r="Z149" s="17" t="str">
        <f t="shared" si="124"/>
        <v>45-50</v>
      </c>
      <c r="AA149" s="17" t="str">
        <f t="shared" si="124"/>
        <v>50-55</v>
      </c>
      <c r="AB149" s="17" t="str">
        <f t="shared" si="124"/>
        <v>55-60</v>
      </c>
      <c r="AC149" s="17" t="str">
        <f t="shared" si="124"/>
        <v>60+</v>
      </c>
      <c r="AD149" s="18" t="s">
        <v>18</v>
      </c>
    </row>
    <row r="150" spans="1:50">
      <c r="A150" s="17">
        <v>1</v>
      </c>
      <c r="B150" s="27">
        <v>5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18">
        <f>SUM(B150:N150)</f>
        <v>5</v>
      </c>
      <c r="Q150" s="17">
        <v>1</v>
      </c>
      <c r="R150" s="27">
        <v>0</v>
      </c>
      <c r="S150" s="27">
        <v>1</v>
      </c>
      <c r="T150" s="27">
        <v>2</v>
      </c>
      <c r="U150" s="27">
        <v>2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18">
        <f>SUM(R150:AC150)</f>
        <v>5</v>
      </c>
    </row>
    <row r="151" spans="1:50">
      <c r="A151" s="17">
        <v>2</v>
      </c>
      <c r="B151" s="27">
        <v>3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18">
        <f t="shared" ref="O151:O173" si="125">SUM(B151:N151)</f>
        <v>3</v>
      </c>
      <c r="Q151" s="17">
        <v>2</v>
      </c>
      <c r="R151" s="27">
        <v>0</v>
      </c>
      <c r="S151" s="27">
        <v>0</v>
      </c>
      <c r="T151" s="27">
        <v>2</v>
      </c>
      <c r="U151" s="27">
        <v>1</v>
      </c>
      <c r="V151" s="27">
        <v>0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18">
        <f t="shared" ref="AD151:AD173" si="126">SUM(R151:AC151)</f>
        <v>3</v>
      </c>
    </row>
    <row r="152" spans="1:50">
      <c r="A152" s="17">
        <v>3</v>
      </c>
      <c r="B152" s="27">
        <v>3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18">
        <f t="shared" si="125"/>
        <v>3</v>
      </c>
      <c r="Q152" s="17">
        <v>3</v>
      </c>
      <c r="R152" s="27">
        <v>0</v>
      </c>
      <c r="S152" s="27">
        <v>0</v>
      </c>
      <c r="T152" s="27">
        <v>3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7">
        <v>0</v>
      </c>
      <c r="AA152" s="27">
        <v>0</v>
      </c>
      <c r="AB152" s="27">
        <v>0</v>
      </c>
      <c r="AC152" s="27">
        <v>0</v>
      </c>
      <c r="AD152" s="18">
        <f t="shared" si="126"/>
        <v>3</v>
      </c>
    </row>
    <row r="153" spans="1:50">
      <c r="A153" s="17">
        <v>4</v>
      </c>
      <c r="B153" s="27">
        <v>2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18">
        <f t="shared" si="125"/>
        <v>2</v>
      </c>
      <c r="Q153" s="17">
        <v>4</v>
      </c>
      <c r="R153" s="27">
        <v>0</v>
      </c>
      <c r="S153" s="27">
        <v>0</v>
      </c>
      <c r="T153" s="27">
        <v>1</v>
      </c>
      <c r="U153" s="27">
        <v>1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18">
        <f t="shared" si="126"/>
        <v>2</v>
      </c>
    </row>
    <row r="154" spans="1:50">
      <c r="A154" s="17">
        <v>5</v>
      </c>
      <c r="B154" s="27">
        <v>1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18">
        <f t="shared" si="125"/>
        <v>1</v>
      </c>
      <c r="Q154" s="17">
        <v>5</v>
      </c>
      <c r="R154" s="27">
        <v>0</v>
      </c>
      <c r="S154" s="27">
        <v>0</v>
      </c>
      <c r="T154" s="27">
        <v>1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18">
        <f t="shared" si="126"/>
        <v>1</v>
      </c>
    </row>
    <row r="155" spans="1:50">
      <c r="A155" s="17">
        <v>6</v>
      </c>
      <c r="B155" s="27">
        <v>0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18">
        <f t="shared" si="125"/>
        <v>0</v>
      </c>
      <c r="Q155" s="17">
        <v>6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18">
        <f t="shared" si="126"/>
        <v>0</v>
      </c>
    </row>
    <row r="156" spans="1:50">
      <c r="A156" s="17">
        <v>7</v>
      </c>
      <c r="B156" s="27">
        <v>1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1</v>
      </c>
      <c r="N156" s="27">
        <v>0</v>
      </c>
      <c r="O156" s="18">
        <f t="shared" si="125"/>
        <v>2</v>
      </c>
      <c r="Q156" s="17">
        <v>7</v>
      </c>
      <c r="R156" s="27">
        <v>0</v>
      </c>
      <c r="S156" s="27">
        <v>0</v>
      </c>
      <c r="T156" s="27">
        <v>2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18">
        <f t="shared" si="126"/>
        <v>2</v>
      </c>
    </row>
    <row r="157" spans="1:50">
      <c r="A157" s="17">
        <v>8</v>
      </c>
      <c r="B157" s="27">
        <v>1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18">
        <f t="shared" si="125"/>
        <v>1</v>
      </c>
      <c r="Q157" s="17">
        <v>8</v>
      </c>
      <c r="R157" s="27">
        <v>0</v>
      </c>
      <c r="S157" s="27">
        <v>0</v>
      </c>
      <c r="T157" s="27">
        <v>1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27">
        <v>0</v>
      </c>
      <c r="AA157" s="27">
        <v>0</v>
      </c>
      <c r="AB157" s="27">
        <v>0</v>
      </c>
      <c r="AC157" s="27">
        <v>0</v>
      </c>
      <c r="AD157" s="18">
        <f t="shared" si="126"/>
        <v>1</v>
      </c>
    </row>
    <row r="158" spans="1:50">
      <c r="A158" s="17">
        <v>9</v>
      </c>
      <c r="B158" s="27">
        <v>11</v>
      </c>
      <c r="C158" s="27">
        <v>2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18">
        <f t="shared" si="125"/>
        <v>13</v>
      </c>
      <c r="Q158" s="17">
        <v>9</v>
      </c>
      <c r="R158" s="27">
        <v>0</v>
      </c>
      <c r="S158" s="27">
        <v>1</v>
      </c>
      <c r="T158" s="27">
        <v>4</v>
      </c>
      <c r="U158" s="27">
        <v>5</v>
      </c>
      <c r="V158" s="27">
        <v>3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18">
        <f t="shared" si="126"/>
        <v>13</v>
      </c>
    </row>
    <row r="159" spans="1:50">
      <c r="A159" s="17">
        <v>10</v>
      </c>
      <c r="B159" s="27">
        <v>8</v>
      </c>
      <c r="C159" s="27">
        <v>1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18">
        <f t="shared" si="125"/>
        <v>9</v>
      </c>
      <c r="Q159" s="17">
        <v>10</v>
      </c>
      <c r="R159" s="27">
        <v>0</v>
      </c>
      <c r="S159" s="27">
        <v>1</v>
      </c>
      <c r="T159" s="27">
        <v>5</v>
      </c>
      <c r="U159" s="27">
        <v>3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18">
        <f t="shared" si="126"/>
        <v>9</v>
      </c>
    </row>
    <row r="160" spans="1:50">
      <c r="A160" s="17">
        <v>11</v>
      </c>
      <c r="B160" s="27">
        <v>12</v>
      </c>
      <c r="C160" s="27">
        <v>1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18">
        <f t="shared" si="125"/>
        <v>13</v>
      </c>
      <c r="Q160" s="17">
        <v>11</v>
      </c>
      <c r="R160" s="27">
        <v>0</v>
      </c>
      <c r="S160" s="27">
        <v>2</v>
      </c>
      <c r="T160" s="27">
        <v>5</v>
      </c>
      <c r="U160" s="27">
        <v>5</v>
      </c>
      <c r="V160" s="27">
        <v>1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18">
        <f t="shared" si="126"/>
        <v>13</v>
      </c>
    </row>
    <row r="161" spans="1:30">
      <c r="A161" s="17">
        <v>12</v>
      </c>
      <c r="B161" s="27">
        <v>28</v>
      </c>
      <c r="C161" s="27">
        <v>4</v>
      </c>
      <c r="D161" s="27">
        <v>0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18">
        <f t="shared" si="125"/>
        <v>32</v>
      </c>
      <c r="Q161" s="17">
        <v>12</v>
      </c>
      <c r="R161" s="27">
        <v>0</v>
      </c>
      <c r="S161" s="27">
        <v>2</v>
      </c>
      <c r="T161" s="27">
        <v>17</v>
      </c>
      <c r="U161" s="27">
        <v>10</v>
      </c>
      <c r="V161" s="27">
        <v>3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18">
        <f t="shared" si="126"/>
        <v>32</v>
      </c>
    </row>
    <row r="162" spans="1:30">
      <c r="A162" s="17">
        <v>13</v>
      </c>
      <c r="B162" s="27">
        <v>30</v>
      </c>
      <c r="C162" s="27">
        <v>3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18">
        <f t="shared" si="125"/>
        <v>33</v>
      </c>
      <c r="Q162" s="17">
        <v>13</v>
      </c>
      <c r="R162" s="27">
        <v>0</v>
      </c>
      <c r="S162" s="27">
        <v>2</v>
      </c>
      <c r="T162" s="27">
        <v>11</v>
      </c>
      <c r="U162" s="27">
        <v>15</v>
      </c>
      <c r="V162" s="27">
        <v>5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18">
        <f t="shared" si="126"/>
        <v>33</v>
      </c>
    </row>
    <row r="163" spans="1:30">
      <c r="A163" s="17">
        <v>14</v>
      </c>
      <c r="B163" s="27">
        <v>26</v>
      </c>
      <c r="C163" s="27">
        <v>1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18">
        <f t="shared" si="125"/>
        <v>27</v>
      </c>
      <c r="Q163" s="17">
        <v>14</v>
      </c>
      <c r="R163" s="27">
        <v>1</v>
      </c>
      <c r="S163" s="27">
        <v>0</v>
      </c>
      <c r="T163" s="27">
        <v>11</v>
      </c>
      <c r="U163" s="27">
        <v>14</v>
      </c>
      <c r="V163" s="27">
        <v>1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18">
        <f t="shared" si="126"/>
        <v>27</v>
      </c>
    </row>
    <row r="164" spans="1:30">
      <c r="A164" s="17">
        <v>15</v>
      </c>
      <c r="B164" s="27">
        <v>23</v>
      </c>
      <c r="C164" s="27">
        <v>7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18">
        <f t="shared" si="125"/>
        <v>30</v>
      </c>
      <c r="Q164" s="17">
        <v>15</v>
      </c>
      <c r="R164" s="27">
        <v>0</v>
      </c>
      <c r="S164" s="27">
        <v>1</v>
      </c>
      <c r="T164" s="27">
        <v>12</v>
      </c>
      <c r="U164" s="27">
        <v>14</v>
      </c>
      <c r="V164" s="27">
        <v>3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18">
        <f t="shared" si="126"/>
        <v>30</v>
      </c>
    </row>
    <row r="165" spans="1:30">
      <c r="A165" s="17">
        <v>16</v>
      </c>
      <c r="B165" s="27">
        <v>29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18">
        <f t="shared" si="125"/>
        <v>29</v>
      </c>
      <c r="Q165" s="17">
        <v>16</v>
      </c>
      <c r="R165" s="27">
        <v>0</v>
      </c>
      <c r="S165" s="27">
        <v>2</v>
      </c>
      <c r="T165" s="27">
        <v>12</v>
      </c>
      <c r="U165" s="27">
        <v>14</v>
      </c>
      <c r="V165" s="27">
        <v>1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18">
        <f t="shared" si="126"/>
        <v>29</v>
      </c>
    </row>
    <row r="166" spans="1:30">
      <c r="A166" s="17">
        <v>17</v>
      </c>
      <c r="B166" s="27">
        <v>25</v>
      </c>
      <c r="C166" s="27">
        <v>1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18">
        <f t="shared" si="125"/>
        <v>26</v>
      </c>
      <c r="Q166" s="17">
        <v>17</v>
      </c>
      <c r="R166" s="27">
        <v>0</v>
      </c>
      <c r="S166" s="27">
        <v>2</v>
      </c>
      <c r="T166" s="27">
        <v>11</v>
      </c>
      <c r="U166" s="27">
        <v>9</v>
      </c>
      <c r="V166" s="27">
        <v>4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18">
        <f t="shared" si="126"/>
        <v>26</v>
      </c>
    </row>
    <row r="167" spans="1:30">
      <c r="A167" s="17">
        <v>18</v>
      </c>
      <c r="B167" s="27">
        <v>8</v>
      </c>
      <c r="C167" s="27">
        <v>1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18">
        <f t="shared" si="125"/>
        <v>9</v>
      </c>
      <c r="Q167" s="17">
        <v>18</v>
      </c>
      <c r="R167" s="27">
        <v>0</v>
      </c>
      <c r="S167" s="27">
        <v>1</v>
      </c>
      <c r="T167" s="27">
        <v>3</v>
      </c>
      <c r="U167" s="27">
        <v>4</v>
      </c>
      <c r="V167" s="27">
        <v>1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18">
        <f t="shared" si="126"/>
        <v>9</v>
      </c>
    </row>
    <row r="168" spans="1:30">
      <c r="A168" s="17">
        <v>19</v>
      </c>
      <c r="B168" s="27">
        <v>18</v>
      </c>
      <c r="C168" s="27">
        <v>2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18">
        <f t="shared" si="125"/>
        <v>20</v>
      </c>
      <c r="Q168" s="17">
        <v>19</v>
      </c>
      <c r="R168" s="27">
        <v>0</v>
      </c>
      <c r="S168" s="27">
        <v>3</v>
      </c>
      <c r="T168" s="27">
        <v>9</v>
      </c>
      <c r="U168" s="27">
        <v>6</v>
      </c>
      <c r="V168" s="27">
        <v>1</v>
      </c>
      <c r="W168" s="27">
        <v>1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18">
        <f t="shared" si="126"/>
        <v>20</v>
      </c>
    </row>
    <row r="169" spans="1:30">
      <c r="A169" s="17">
        <v>20</v>
      </c>
      <c r="B169" s="27">
        <v>12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18">
        <f t="shared" si="125"/>
        <v>12</v>
      </c>
      <c r="Q169" s="17">
        <v>20</v>
      </c>
      <c r="R169" s="27">
        <v>0</v>
      </c>
      <c r="S169" s="27">
        <v>0</v>
      </c>
      <c r="T169" s="27">
        <v>8</v>
      </c>
      <c r="U169" s="27">
        <v>0</v>
      </c>
      <c r="V169" s="27">
        <v>4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18">
        <f t="shared" si="126"/>
        <v>12</v>
      </c>
    </row>
    <row r="170" spans="1:30">
      <c r="A170" s="17">
        <v>21</v>
      </c>
      <c r="B170" s="27">
        <v>7</v>
      </c>
      <c r="C170" s="27">
        <v>1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18">
        <f t="shared" si="125"/>
        <v>8</v>
      </c>
      <c r="Q170" s="17">
        <v>21</v>
      </c>
      <c r="R170" s="27">
        <v>0</v>
      </c>
      <c r="S170" s="27">
        <v>1</v>
      </c>
      <c r="T170" s="27">
        <v>2</v>
      </c>
      <c r="U170" s="27">
        <v>3</v>
      </c>
      <c r="V170" s="27">
        <v>1</v>
      </c>
      <c r="W170" s="27">
        <v>1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18">
        <f t="shared" si="126"/>
        <v>8</v>
      </c>
    </row>
    <row r="171" spans="1:30">
      <c r="A171" s="17">
        <v>22</v>
      </c>
      <c r="B171" s="27">
        <v>5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18">
        <f t="shared" si="125"/>
        <v>5</v>
      </c>
      <c r="Q171" s="17">
        <v>22</v>
      </c>
      <c r="R171" s="27">
        <v>0</v>
      </c>
      <c r="S171" s="27">
        <v>0</v>
      </c>
      <c r="T171" s="27">
        <v>1</v>
      </c>
      <c r="U171" s="27">
        <v>1</v>
      </c>
      <c r="V171" s="27">
        <v>3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18">
        <f t="shared" si="126"/>
        <v>5</v>
      </c>
    </row>
    <row r="172" spans="1:30">
      <c r="A172" s="17">
        <v>23</v>
      </c>
      <c r="B172" s="27">
        <v>1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18">
        <f t="shared" si="125"/>
        <v>1</v>
      </c>
      <c r="Q172" s="17">
        <v>23</v>
      </c>
      <c r="R172" s="27">
        <v>0</v>
      </c>
      <c r="S172" s="27">
        <v>0</v>
      </c>
      <c r="T172" s="27">
        <v>1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7">
        <v>0</v>
      </c>
      <c r="AA172" s="27">
        <v>0</v>
      </c>
      <c r="AB172" s="27">
        <v>0</v>
      </c>
      <c r="AC172" s="27">
        <v>0</v>
      </c>
      <c r="AD172" s="18">
        <f t="shared" si="126"/>
        <v>1</v>
      </c>
    </row>
    <row r="173" spans="1:30">
      <c r="A173" s="17">
        <v>24</v>
      </c>
      <c r="B173" s="27">
        <v>1</v>
      </c>
      <c r="C173" s="27">
        <v>0</v>
      </c>
      <c r="D173" s="27">
        <v>0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18">
        <f t="shared" si="125"/>
        <v>1</v>
      </c>
      <c r="Q173" s="17">
        <v>24</v>
      </c>
      <c r="R173" s="27">
        <v>0</v>
      </c>
      <c r="S173" s="27">
        <v>0</v>
      </c>
      <c r="T173" s="27">
        <v>1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7">
        <v>0</v>
      </c>
      <c r="AA173" s="27">
        <v>0</v>
      </c>
      <c r="AB173" s="27">
        <v>0</v>
      </c>
      <c r="AC173" s="27">
        <v>0</v>
      </c>
      <c r="AD173" s="18">
        <f t="shared" si="126"/>
        <v>1</v>
      </c>
    </row>
    <row r="175" spans="1:30">
      <c r="A175" s="69" t="s">
        <v>43</v>
      </c>
      <c r="B175" s="70">
        <f>SUM(B157:B168)</f>
        <v>219</v>
      </c>
      <c r="C175" s="70">
        <f t="shared" ref="C175:O175" si="127">SUM(C157:C168)</f>
        <v>23</v>
      </c>
      <c r="D175" s="70">
        <f t="shared" si="127"/>
        <v>0</v>
      </c>
      <c r="E175" s="70">
        <f t="shared" si="127"/>
        <v>0</v>
      </c>
      <c r="F175" s="70">
        <f t="shared" si="127"/>
        <v>0</v>
      </c>
      <c r="G175" s="70">
        <f t="shared" si="127"/>
        <v>0</v>
      </c>
      <c r="H175" s="70">
        <f t="shared" si="127"/>
        <v>0</v>
      </c>
      <c r="I175" s="70">
        <f t="shared" si="127"/>
        <v>0</v>
      </c>
      <c r="J175" s="70">
        <f t="shared" si="127"/>
        <v>0</v>
      </c>
      <c r="K175" s="70">
        <f t="shared" si="127"/>
        <v>0</v>
      </c>
      <c r="L175" s="70">
        <f t="shared" si="127"/>
        <v>0</v>
      </c>
      <c r="M175" s="70">
        <f t="shared" si="127"/>
        <v>0</v>
      </c>
      <c r="N175" s="70">
        <f t="shared" si="127"/>
        <v>0</v>
      </c>
      <c r="O175" s="71">
        <f t="shared" si="127"/>
        <v>242</v>
      </c>
      <c r="Q175" s="69" t="s">
        <v>43</v>
      </c>
      <c r="R175" s="70">
        <f>SUM(R157:R168)</f>
        <v>1</v>
      </c>
      <c r="S175" s="70">
        <f t="shared" ref="S175:AD175" si="128">SUM(S157:S168)</f>
        <v>17</v>
      </c>
      <c r="T175" s="70">
        <f t="shared" si="128"/>
        <v>101</v>
      </c>
      <c r="U175" s="70">
        <f t="shared" si="128"/>
        <v>99</v>
      </c>
      <c r="V175" s="70">
        <f t="shared" si="128"/>
        <v>23</v>
      </c>
      <c r="W175" s="70">
        <f t="shared" si="128"/>
        <v>1</v>
      </c>
      <c r="X175" s="70">
        <f t="shared" si="128"/>
        <v>0</v>
      </c>
      <c r="Y175" s="70">
        <f t="shared" si="128"/>
        <v>0</v>
      </c>
      <c r="Z175" s="70">
        <f t="shared" si="128"/>
        <v>0</v>
      </c>
      <c r="AA175" s="70">
        <f t="shared" si="128"/>
        <v>0</v>
      </c>
      <c r="AB175" s="70">
        <f t="shared" si="128"/>
        <v>0</v>
      </c>
      <c r="AC175" s="70">
        <f t="shared" si="128"/>
        <v>0</v>
      </c>
      <c r="AD175" s="71">
        <f t="shared" si="128"/>
        <v>242</v>
      </c>
    </row>
    <row r="176" spans="1:30">
      <c r="A176" s="73" t="s">
        <v>45</v>
      </c>
      <c r="B176" s="75">
        <f>SUM(B156:B171)</f>
        <v>244</v>
      </c>
      <c r="C176" s="75">
        <f t="shared" ref="C176:O176" si="129">SUM(C156:C171)</f>
        <v>24</v>
      </c>
      <c r="D176" s="75">
        <f t="shared" si="129"/>
        <v>0</v>
      </c>
      <c r="E176" s="75">
        <f t="shared" si="129"/>
        <v>0</v>
      </c>
      <c r="F176" s="75">
        <f t="shared" si="129"/>
        <v>0</v>
      </c>
      <c r="G176" s="75">
        <f t="shared" si="129"/>
        <v>0</v>
      </c>
      <c r="H176" s="75">
        <f t="shared" si="129"/>
        <v>0</v>
      </c>
      <c r="I176" s="75">
        <f t="shared" si="129"/>
        <v>0</v>
      </c>
      <c r="J176" s="75">
        <f t="shared" si="129"/>
        <v>0</v>
      </c>
      <c r="K176" s="75">
        <f t="shared" si="129"/>
        <v>0</v>
      </c>
      <c r="L176" s="75">
        <f t="shared" si="129"/>
        <v>0</v>
      </c>
      <c r="M176" s="75">
        <f t="shared" si="129"/>
        <v>1</v>
      </c>
      <c r="N176" s="75">
        <f t="shared" si="129"/>
        <v>0</v>
      </c>
      <c r="O176" s="71">
        <f t="shared" si="129"/>
        <v>269</v>
      </c>
      <c r="Q176" s="73" t="s">
        <v>45</v>
      </c>
      <c r="R176" s="75">
        <f>SUM(R156:R171)</f>
        <v>1</v>
      </c>
      <c r="S176" s="75">
        <f t="shared" ref="S176:AD176" si="130">SUM(S156:S171)</f>
        <v>18</v>
      </c>
      <c r="T176" s="75">
        <f t="shared" si="130"/>
        <v>114</v>
      </c>
      <c r="U176" s="75">
        <f t="shared" si="130"/>
        <v>103</v>
      </c>
      <c r="V176" s="75">
        <f t="shared" si="130"/>
        <v>31</v>
      </c>
      <c r="W176" s="75">
        <f t="shared" si="130"/>
        <v>2</v>
      </c>
      <c r="X176" s="75">
        <f t="shared" si="130"/>
        <v>0</v>
      </c>
      <c r="Y176" s="75">
        <f t="shared" si="130"/>
        <v>0</v>
      </c>
      <c r="Z176" s="75">
        <f t="shared" si="130"/>
        <v>0</v>
      </c>
      <c r="AA176" s="75">
        <f t="shared" si="130"/>
        <v>0</v>
      </c>
      <c r="AB176" s="75">
        <f t="shared" si="130"/>
        <v>0</v>
      </c>
      <c r="AC176" s="75">
        <f t="shared" si="130"/>
        <v>0</v>
      </c>
      <c r="AD176" s="71">
        <f t="shared" si="130"/>
        <v>269</v>
      </c>
    </row>
    <row r="177" spans="1:30">
      <c r="A177" s="76" t="s">
        <v>47</v>
      </c>
      <c r="B177" s="78">
        <f>SUM(B156:B173)</f>
        <v>246</v>
      </c>
      <c r="C177" s="78">
        <f t="shared" ref="C177:O177" si="131">SUM(C156:C173)</f>
        <v>24</v>
      </c>
      <c r="D177" s="78">
        <f t="shared" si="131"/>
        <v>0</v>
      </c>
      <c r="E177" s="78">
        <f t="shared" si="131"/>
        <v>0</v>
      </c>
      <c r="F177" s="78">
        <f t="shared" si="131"/>
        <v>0</v>
      </c>
      <c r="G177" s="78">
        <f t="shared" si="131"/>
        <v>0</v>
      </c>
      <c r="H177" s="78">
        <f t="shared" si="131"/>
        <v>0</v>
      </c>
      <c r="I177" s="78">
        <f t="shared" si="131"/>
        <v>0</v>
      </c>
      <c r="J177" s="78">
        <f t="shared" si="131"/>
        <v>0</v>
      </c>
      <c r="K177" s="78">
        <f t="shared" si="131"/>
        <v>0</v>
      </c>
      <c r="L177" s="78">
        <f t="shared" si="131"/>
        <v>0</v>
      </c>
      <c r="M177" s="78">
        <f t="shared" si="131"/>
        <v>1</v>
      </c>
      <c r="N177" s="78">
        <f t="shared" si="131"/>
        <v>0</v>
      </c>
      <c r="O177" s="71">
        <f t="shared" si="131"/>
        <v>271</v>
      </c>
      <c r="Q177" s="76" t="s">
        <v>47</v>
      </c>
      <c r="R177" s="78">
        <f>SUM(R156:R173)</f>
        <v>1</v>
      </c>
      <c r="S177" s="78">
        <f t="shared" ref="S177:AD177" si="132">SUM(S156:S173)</f>
        <v>18</v>
      </c>
      <c r="T177" s="78">
        <f t="shared" si="132"/>
        <v>116</v>
      </c>
      <c r="U177" s="78">
        <f t="shared" si="132"/>
        <v>103</v>
      </c>
      <c r="V177" s="78">
        <f t="shared" si="132"/>
        <v>31</v>
      </c>
      <c r="W177" s="78">
        <f t="shared" si="132"/>
        <v>2</v>
      </c>
      <c r="X177" s="78">
        <f t="shared" si="132"/>
        <v>0</v>
      </c>
      <c r="Y177" s="78">
        <f t="shared" si="132"/>
        <v>0</v>
      </c>
      <c r="Z177" s="78">
        <f t="shared" si="132"/>
        <v>0</v>
      </c>
      <c r="AA177" s="78">
        <f t="shared" si="132"/>
        <v>0</v>
      </c>
      <c r="AB177" s="78">
        <f t="shared" si="132"/>
        <v>0</v>
      </c>
      <c r="AC177" s="78">
        <f t="shared" si="132"/>
        <v>0</v>
      </c>
      <c r="AD177" s="71">
        <f t="shared" si="132"/>
        <v>271</v>
      </c>
    </row>
    <row r="178" spans="1:30">
      <c r="A178" s="79" t="s">
        <v>48</v>
      </c>
      <c r="B178" s="81">
        <f>SUM(B150:B173)</f>
        <v>260</v>
      </c>
      <c r="C178" s="81">
        <f t="shared" ref="C178:O178" si="133">SUM(C150:C173)</f>
        <v>24</v>
      </c>
      <c r="D178" s="81">
        <f t="shared" si="133"/>
        <v>0</v>
      </c>
      <c r="E178" s="81">
        <f t="shared" si="133"/>
        <v>0</v>
      </c>
      <c r="F178" s="81">
        <f t="shared" si="133"/>
        <v>0</v>
      </c>
      <c r="G178" s="81">
        <f t="shared" si="133"/>
        <v>0</v>
      </c>
      <c r="H178" s="81">
        <f t="shared" si="133"/>
        <v>0</v>
      </c>
      <c r="I178" s="81">
        <f t="shared" si="133"/>
        <v>0</v>
      </c>
      <c r="J178" s="81">
        <f t="shared" si="133"/>
        <v>0</v>
      </c>
      <c r="K178" s="81">
        <f t="shared" si="133"/>
        <v>0</v>
      </c>
      <c r="L178" s="81">
        <f t="shared" si="133"/>
        <v>0</v>
      </c>
      <c r="M178" s="81">
        <f t="shared" si="133"/>
        <v>1</v>
      </c>
      <c r="N178" s="81">
        <f t="shared" si="133"/>
        <v>0</v>
      </c>
      <c r="O178" s="71">
        <f t="shared" si="133"/>
        <v>285</v>
      </c>
      <c r="Q178" s="79" t="s">
        <v>48</v>
      </c>
      <c r="R178" s="81">
        <f>SUM(R150:R173)</f>
        <v>1</v>
      </c>
      <c r="S178" s="81">
        <f t="shared" ref="S178:AD178" si="134">SUM(S150:S173)</f>
        <v>19</v>
      </c>
      <c r="T178" s="81">
        <f t="shared" si="134"/>
        <v>125</v>
      </c>
      <c r="U178" s="81">
        <f t="shared" si="134"/>
        <v>107</v>
      </c>
      <c r="V178" s="81">
        <f t="shared" si="134"/>
        <v>31</v>
      </c>
      <c r="W178" s="81">
        <f t="shared" si="134"/>
        <v>2</v>
      </c>
      <c r="X178" s="81">
        <f t="shared" si="134"/>
        <v>0</v>
      </c>
      <c r="Y178" s="81">
        <f t="shared" si="134"/>
        <v>0</v>
      </c>
      <c r="Z178" s="81">
        <f t="shared" si="134"/>
        <v>0</v>
      </c>
      <c r="AA178" s="81">
        <f t="shared" si="134"/>
        <v>0</v>
      </c>
      <c r="AB178" s="81">
        <f t="shared" si="134"/>
        <v>0</v>
      </c>
      <c r="AC178" s="81">
        <f t="shared" si="134"/>
        <v>0</v>
      </c>
      <c r="AD178" s="71">
        <f t="shared" si="134"/>
        <v>285</v>
      </c>
    </row>
    <row r="181" spans="1:30">
      <c r="A181" s="4"/>
      <c r="B181" s="2" t="s">
        <v>53</v>
      </c>
      <c r="C181" s="4" t="str">
        <f>C41</f>
        <v>Westbound</v>
      </c>
      <c r="R181" s="2" t="s">
        <v>53</v>
      </c>
      <c r="S181" s="4" t="str">
        <f>C41</f>
        <v>Westbound</v>
      </c>
    </row>
    <row r="183" spans="1:30">
      <c r="A183" s="10">
        <f>A113+1</f>
        <v>45697</v>
      </c>
      <c r="B183" s="115" t="s">
        <v>10</v>
      </c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7"/>
      <c r="Q183" s="10">
        <f>Q113+1</f>
        <v>45697</v>
      </c>
      <c r="R183" s="115" t="s">
        <v>11</v>
      </c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7"/>
    </row>
    <row r="184" spans="1:30">
      <c r="A184" s="17" t="s">
        <v>19</v>
      </c>
      <c r="B184" s="17">
        <v>1</v>
      </c>
      <c r="C184" s="17">
        <v>2</v>
      </c>
      <c r="D184" s="17">
        <v>3</v>
      </c>
      <c r="E184" s="17">
        <v>4</v>
      </c>
      <c r="F184" s="17">
        <v>5</v>
      </c>
      <c r="G184" s="17">
        <v>6</v>
      </c>
      <c r="H184" s="17">
        <v>7</v>
      </c>
      <c r="I184" s="17">
        <v>8</v>
      </c>
      <c r="J184" s="17">
        <v>9</v>
      </c>
      <c r="K184" s="17">
        <v>10</v>
      </c>
      <c r="L184" s="17">
        <v>11</v>
      </c>
      <c r="M184" s="17">
        <v>12</v>
      </c>
      <c r="N184" s="17">
        <v>13</v>
      </c>
      <c r="O184" s="18" t="s">
        <v>18</v>
      </c>
      <c r="Q184" s="17" t="s">
        <v>19</v>
      </c>
      <c r="R184" s="17" t="str">
        <f>R$9</f>
        <v>0-10</v>
      </c>
      <c r="S184" s="17" t="str">
        <f t="shared" ref="S184:AC184" si="135">S$9</f>
        <v>10-15</v>
      </c>
      <c r="T184" s="17" t="str">
        <f t="shared" si="135"/>
        <v>15-20</v>
      </c>
      <c r="U184" s="17" t="str">
        <f t="shared" si="135"/>
        <v>20-25</v>
      </c>
      <c r="V184" s="17" t="str">
        <f t="shared" si="135"/>
        <v>25-30</v>
      </c>
      <c r="W184" s="17" t="str">
        <f t="shared" si="135"/>
        <v>30-35</v>
      </c>
      <c r="X184" s="17" t="str">
        <f t="shared" si="135"/>
        <v>35-40</v>
      </c>
      <c r="Y184" s="17" t="str">
        <f t="shared" si="135"/>
        <v>40-45</v>
      </c>
      <c r="Z184" s="17" t="str">
        <f t="shared" si="135"/>
        <v>45-50</v>
      </c>
      <c r="AA184" s="17" t="str">
        <f t="shared" si="135"/>
        <v>50-55</v>
      </c>
      <c r="AB184" s="17" t="str">
        <f t="shared" si="135"/>
        <v>55-60</v>
      </c>
      <c r="AC184" s="17" t="str">
        <f t="shared" si="135"/>
        <v>60+</v>
      </c>
      <c r="AD184" s="18" t="s">
        <v>18</v>
      </c>
    </row>
    <row r="185" spans="1:30">
      <c r="A185" s="17">
        <v>1</v>
      </c>
      <c r="B185" s="27">
        <v>4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18">
        <f>SUM(B185:N185)</f>
        <v>4</v>
      </c>
      <c r="Q185" s="17">
        <v>1</v>
      </c>
      <c r="R185" s="27">
        <v>0</v>
      </c>
      <c r="S185" s="27">
        <v>0</v>
      </c>
      <c r="T185" s="27">
        <v>1</v>
      </c>
      <c r="U185" s="27">
        <v>1</v>
      </c>
      <c r="V185" s="27">
        <v>0</v>
      </c>
      <c r="W185" s="27">
        <v>2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18">
        <f>SUM(R185:AC185)</f>
        <v>4</v>
      </c>
    </row>
    <row r="186" spans="1:30">
      <c r="A186" s="17">
        <v>2</v>
      </c>
      <c r="B186" s="27">
        <v>2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18">
        <f t="shared" ref="O186:O208" si="136">SUM(B186:N186)</f>
        <v>2</v>
      </c>
      <c r="Q186" s="17">
        <v>2</v>
      </c>
      <c r="R186" s="27">
        <v>0</v>
      </c>
      <c r="S186" s="27">
        <v>0</v>
      </c>
      <c r="T186" s="27">
        <v>1</v>
      </c>
      <c r="U186" s="27">
        <v>1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18">
        <f t="shared" ref="AD186:AD208" si="137">SUM(R186:AC186)</f>
        <v>2</v>
      </c>
    </row>
    <row r="187" spans="1:30">
      <c r="A187" s="17">
        <v>3</v>
      </c>
      <c r="B187" s="27">
        <v>2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18">
        <f t="shared" si="136"/>
        <v>2</v>
      </c>
      <c r="Q187" s="17">
        <v>3</v>
      </c>
      <c r="R187" s="27">
        <v>0</v>
      </c>
      <c r="S187" s="27">
        <v>0</v>
      </c>
      <c r="T187" s="27">
        <v>0</v>
      </c>
      <c r="U187" s="27">
        <v>1</v>
      </c>
      <c r="V187" s="27">
        <v>1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18">
        <f t="shared" si="137"/>
        <v>2</v>
      </c>
    </row>
    <row r="188" spans="1:30">
      <c r="A188" s="17">
        <v>4</v>
      </c>
      <c r="B188" s="27">
        <v>0</v>
      </c>
      <c r="C188" s="27">
        <v>0</v>
      </c>
      <c r="D188" s="27">
        <v>0</v>
      </c>
      <c r="E188" s="27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18">
        <f t="shared" si="136"/>
        <v>0</v>
      </c>
      <c r="Q188" s="17">
        <v>4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0</v>
      </c>
      <c r="Y188" s="27">
        <v>0</v>
      </c>
      <c r="Z188" s="27">
        <v>0</v>
      </c>
      <c r="AA188" s="27">
        <v>0</v>
      </c>
      <c r="AB188" s="27">
        <v>0</v>
      </c>
      <c r="AC188" s="27">
        <v>0</v>
      </c>
      <c r="AD188" s="18">
        <f t="shared" si="137"/>
        <v>0</v>
      </c>
    </row>
    <row r="189" spans="1:30">
      <c r="A189" s="17">
        <v>5</v>
      </c>
      <c r="B189" s="27">
        <v>1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18">
        <f t="shared" si="136"/>
        <v>1</v>
      </c>
      <c r="Q189" s="17">
        <v>5</v>
      </c>
      <c r="R189" s="27">
        <v>0</v>
      </c>
      <c r="S189" s="27">
        <v>0</v>
      </c>
      <c r="T189" s="27">
        <v>0</v>
      </c>
      <c r="U189" s="27">
        <v>1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18">
        <f t="shared" si="137"/>
        <v>1</v>
      </c>
    </row>
    <row r="190" spans="1:30">
      <c r="A190" s="17">
        <v>6</v>
      </c>
      <c r="B190" s="27">
        <v>1</v>
      </c>
      <c r="C190" s="27">
        <v>1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18">
        <f t="shared" si="136"/>
        <v>2</v>
      </c>
      <c r="Q190" s="17">
        <v>6</v>
      </c>
      <c r="R190" s="27">
        <v>0</v>
      </c>
      <c r="S190" s="27">
        <v>0</v>
      </c>
      <c r="T190" s="27">
        <v>1</v>
      </c>
      <c r="U190" s="27">
        <v>1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18">
        <f t="shared" si="137"/>
        <v>2</v>
      </c>
    </row>
    <row r="191" spans="1:30">
      <c r="A191" s="17">
        <v>7</v>
      </c>
      <c r="B191" s="27">
        <v>1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18">
        <f t="shared" si="136"/>
        <v>1</v>
      </c>
      <c r="Q191" s="17">
        <v>7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1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18">
        <f t="shared" si="137"/>
        <v>1</v>
      </c>
    </row>
    <row r="192" spans="1:30">
      <c r="A192" s="17">
        <v>8</v>
      </c>
      <c r="B192" s="27">
        <v>2</v>
      </c>
      <c r="C192" s="27">
        <v>2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1</v>
      </c>
      <c r="N192" s="27">
        <v>0</v>
      </c>
      <c r="O192" s="18">
        <f t="shared" si="136"/>
        <v>5</v>
      </c>
      <c r="Q192" s="17">
        <v>8</v>
      </c>
      <c r="R192" s="27">
        <v>0</v>
      </c>
      <c r="S192" s="27">
        <v>0</v>
      </c>
      <c r="T192" s="27">
        <v>1</v>
      </c>
      <c r="U192" s="27">
        <v>2</v>
      </c>
      <c r="V192" s="27">
        <v>2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18">
        <f t="shared" si="137"/>
        <v>5</v>
      </c>
    </row>
    <row r="193" spans="1:30">
      <c r="A193" s="17">
        <v>9</v>
      </c>
      <c r="B193" s="27">
        <v>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18">
        <f t="shared" si="136"/>
        <v>8</v>
      </c>
      <c r="Q193" s="17">
        <v>9</v>
      </c>
      <c r="R193" s="27">
        <v>0</v>
      </c>
      <c r="S193" s="27">
        <v>1</v>
      </c>
      <c r="T193" s="27">
        <v>1</v>
      </c>
      <c r="U193" s="27">
        <v>1</v>
      </c>
      <c r="V193" s="27">
        <v>3</v>
      </c>
      <c r="W193" s="27">
        <v>2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18">
        <f t="shared" si="137"/>
        <v>8</v>
      </c>
    </row>
    <row r="194" spans="1:30">
      <c r="A194" s="17">
        <v>10</v>
      </c>
      <c r="B194" s="27">
        <v>11</v>
      </c>
      <c r="C194" s="27">
        <v>1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18">
        <f t="shared" si="136"/>
        <v>12</v>
      </c>
      <c r="Q194" s="17">
        <v>10</v>
      </c>
      <c r="R194" s="27">
        <v>0</v>
      </c>
      <c r="S194" s="27">
        <v>3</v>
      </c>
      <c r="T194" s="27">
        <v>4</v>
      </c>
      <c r="U194" s="27">
        <v>4</v>
      </c>
      <c r="V194" s="27">
        <v>1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18">
        <f t="shared" si="137"/>
        <v>12</v>
      </c>
    </row>
    <row r="195" spans="1:30">
      <c r="A195" s="17">
        <v>11</v>
      </c>
      <c r="B195" s="27">
        <v>17</v>
      </c>
      <c r="C195" s="27">
        <v>2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18">
        <f t="shared" si="136"/>
        <v>19</v>
      </c>
      <c r="Q195" s="17">
        <v>11</v>
      </c>
      <c r="R195" s="27">
        <v>1</v>
      </c>
      <c r="S195" s="27">
        <v>5</v>
      </c>
      <c r="T195" s="27">
        <v>3</v>
      </c>
      <c r="U195" s="27">
        <v>3</v>
      </c>
      <c r="V195" s="27">
        <v>5</v>
      </c>
      <c r="W195" s="27">
        <v>2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18">
        <f t="shared" si="137"/>
        <v>19</v>
      </c>
    </row>
    <row r="196" spans="1:30">
      <c r="A196" s="17">
        <v>12</v>
      </c>
      <c r="B196" s="27">
        <v>20</v>
      </c>
      <c r="C196" s="27">
        <v>4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18">
        <f t="shared" si="136"/>
        <v>24</v>
      </c>
      <c r="Q196" s="17">
        <v>12</v>
      </c>
      <c r="R196" s="27">
        <v>1</v>
      </c>
      <c r="S196" s="27">
        <v>3</v>
      </c>
      <c r="T196" s="27">
        <v>8</v>
      </c>
      <c r="U196" s="27">
        <v>9</v>
      </c>
      <c r="V196" s="27">
        <v>3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18">
        <f t="shared" si="137"/>
        <v>24</v>
      </c>
    </row>
    <row r="197" spans="1:30">
      <c r="A197" s="17">
        <v>13</v>
      </c>
      <c r="B197" s="27">
        <v>22</v>
      </c>
      <c r="C197" s="27">
        <v>1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18">
        <f t="shared" si="136"/>
        <v>23</v>
      </c>
      <c r="Q197" s="17">
        <v>13</v>
      </c>
      <c r="R197" s="27">
        <v>0</v>
      </c>
      <c r="S197" s="27">
        <v>2</v>
      </c>
      <c r="T197" s="27">
        <v>11</v>
      </c>
      <c r="U197" s="27">
        <v>6</v>
      </c>
      <c r="V197" s="27">
        <v>3</v>
      </c>
      <c r="W197" s="27">
        <v>1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18">
        <f t="shared" si="137"/>
        <v>23</v>
      </c>
    </row>
    <row r="198" spans="1:30">
      <c r="A198" s="17">
        <v>14</v>
      </c>
      <c r="B198" s="27">
        <v>19</v>
      </c>
      <c r="C198" s="27">
        <v>2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18">
        <f t="shared" si="136"/>
        <v>21</v>
      </c>
      <c r="Q198" s="17">
        <v>14</v>
      </c>
      <c r="R198" s="27">
        <v>0</v>
      </c>
      <c r="S198" s="27">
        <v>2</v>
      </c>
      <c r="T198" s="27">
        <v>10</v>
      </c>
      <c r="U198" s="27">
        <v>5</v>
      </c>
      <c r="V198" s="27">
        <v>4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18">
        <f t="shared" si="137"/>
        <v>21</v>
      </c>
    </row>
    <row r="199" spans="1:30">
      <c r="A199" s="17">
        <v>15</v>
      </c>
      <c r="B199" s="27">
        <v>19</v>
      </c>
      <c r="C199" s="27">
        <v>2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18">
        <f t="shared" si="136"/>
        <v>21</v>
      </c>
      <c r="Q199" s="17">
        <v>15</v>
      </c>
      <c r="R199" s="27">
        <v>0</v>
      </c>
      <c r="S199" s="27">
        <v>2</v>
      </c>
      <c r="T199" s="27">
        <v>11</v>
      </c>
      <c r="U199" s="27">
        <v>6</v>
      </c>
      <c r="V199" s="27">
        <v>2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18">
        <f t="shared" si="137"/>
        <v>21</v>
      </c>
    </row>
    <row r="200" spans="1:30">
      <c r="A200" s="17">
        <v>16</v>
      </c>
      <c r="B200" s="27">
        <v>18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18">
        <f t="shared" si="136"/>
        <v>18</v>
      </c>
      <c r="Q200" s="17">
        <v>16</v>
      </c>
      <c r="R200" s="27">
        <v>0</v>
      </c>
      <c r="S200" s="27">
        <v>0</v>
      </c>
      <c r="T200" s="27">
        <v>8</v>
      </c>
      <c r="U200" s="27">
        <v>5</v>
      </c>
      <c r="V200" s="27">
        <v>4</v>
      </c>
      <c r="W200" s="27">
        <v>1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18">
        <f t="shared" si="137"/>
        <v>18</v>
      </c>
    </row>
    <row r="201" spans="1:30">
      <c r="A201" s="17">
        <v>17</v>
      </c>
      <c r="B201" s="27">
        <v>9</v>
      </c>
      <c r="C201" s="27">
        <v>1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18">
        <f t="shared" si="136"/>
        <v>10</v>
      </c>
      <c r="Q201" s="17">
        <v>17</v>
      </c>
      <c r="R201" s="27">
        <v>0</v>
      </c>
      <c r="S201" s="27">
        <v>1</v>
      </c>
      <c r="T201" s="27">
        <v>3</v>
      </c>
      <c r="U201" s="27">
        <v>6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18">
        <f t="shared" si="137"/>
        <v>10</v>
      </c>
    </row>
    <row r="202" spans="1:30">
      <c r="A202" s="17">
        <v>18</v>
      </c>
      <c r="B202" s="27">
        <v>14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18">
        <f t="shared" si="136"/>
        <v>14</v>
      </c>
      <c r="Q202" s="17">
        <v>18</v>
      </c>
      <c r="R202" s="27">
        <v>0</v>
      </c>
      <c r="S202" s="27">
        <v>1</v>
      </c>
      <c r="T202" s="27">
        <v>7</v>
      </c>
      <c r="U202" s="27">
        <v>5</v>
      </c>
      <c r="V202" s="27">
        <v>1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18">
        <f t="shared" si="137"/>
        <v>14</v>
      </c>
    </row>
    <row r="203" spans="1:30">
      <c r="A203" s="17">
        <v>19</v>
      </c>
      <c r="B203" s="27">
        <v>9</v>
      </c>
      <c r="C203" s="27">
        <v>0</v>
      </c>
      <c r="D203" s="27">
        <v>0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18">
        <f t="shared" si="136"/>
        <v>9</v>
      </c>
      <c r="Q203" s="17">
        <v>19</v>
      </c>
      <c r="R203" s="27">
        <v>0</v>
      </c>
      <c r="S203" s="27">
        <v>0</v>
      </c>
      <c r="T203" s="27">
        <v>2</v>
      </c>
      <c r="U203" s="27">
        <v>6</v>
      </c>
      <c r="V203" s="27">
        <v>1</v>
      </c>
      <c r="W203" s="27">
        <v>0</v>
      </c>
      <c r="X203" s="27">
        <v>0</v>
      </c>
      <c r="Y203" s="27">
        <v>0</v>
      </c>
      <c r="Z203" s="27">
        <v>0</v>
      </c>
      <c r="AA203" s="27">
        <v>0</v>
      </c>
      <c r="AB203" s="27">
        <v>0</v>
      </c>
      <c r="AC203" s="27">
        <v>0</v>
      </c>
      <c r="AD203" s="18">
        <f t="shared" si="137"/>
        <v>9</v>
      </c>
    </row>
    <row r="204" spans="1:30">
      <c r="A204" s="17">
        <v>20</v>
      </c>
      <c r="B204" s="27">
        <v>12</v>
      </c>
      <c r="C204" s="27">
        <v>0</v>
      </c>
      <c r="D204" s="27">
        <v>0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18">
        <f t="shared" si="136"/>
        <v>12</v>
      </c>
      <c r="Q204" s="17">
        <v>20</v>
      </c>
      <c r="R204" s="27">
        <v>0</v>
      </c>
      <c r="S204" s="27">
        <v>2</v>
      </c>
      <c r="T204" s="27">
        <v>2</v>
      </c>
      <c r="U204" s="27">
        <v>6</v>
      </c>
      <c r="V204" s="27">
        <v>2</v>
      </c>
      <c r="W204" s="27">
        <v>0</v>
      </c>
      <c r="X204" s="27">
        <v>0</v>
      </c>
      <c r="Y204" s="27">
        <v>0</v>
      </c>
      <c r="Z204" s="27">
        <v>0</v>
      </c>
      <c r="AA204" s="27">
        <v>0</v>
      </c>
      <c r="AB204" s="27">
        <v>0</v>
      </c>
      <c r="AC204" s="27">
        <v>0</v>
      </c>
      <c r="AD204" s="18">
        <f t="shared" si="137"/>
        <v>12</v>
      </c>
    </row>
    <row r="205" spans="1:30">
      <c r="A205" s="17">
        <v>21</v>
      </c>
      <c r="B205" s="27">
        <v>7</v>
      </c>
      <c r="C205" s="27">
        <v>1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18">
        <f t="shared" si="136"/>
        <v>8</v>
      </c>
      <c r="Q205" s="17">
        <v>21</v>
      </c>
      <c r="R205" s="27">
        <v>0</v>
      </c>
      <c r="S205" s="27">
        <v>2</v>
      </c>
      <c r="T205" s="27">
        <v>0</v>
      </c>
      <c r="U205" s="27">
        <v>1</v>
      </c>
      <c r="V205" s="27">
        <v>4</v>
      </c>
      <c r="W205" s="27">
        <v>1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18">
        <f t="shared" si="137"/>
        <v>8</v>
      </c>
    </row>
    <row r="206" spans="1:30">
      <c r="A206" s="17">
        <v>22</v>
      </c>
      <c r="B206" s="27">
        <v>1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18">
        <f t="shared" si="136"/>
        <v>1</v>
      </c>
      <c r="Q206" s="17">
        <v>22</v>
      </c>
      <c r="R206" s="27">
        <v>0</v>
      </c>
      <c r="S206" s="27">
        <v>0</v>
      </c>
      <c r="T206" s="27">
        <v>1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18">
        <f t="shared" si="137"/>
        <v>1</v>
      </c>
    </row>
    <row r="207" spans="1:30">
      <c r="A207" s="17">
        <v>23</v>
      </c>
      <c r="B207" s="27">
        <v>1</v>
      </c>
      <c r="C207" s="27">
        <v>1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18">
        <f t="shared" si="136"/>
        <v>2</v>
      </c>
      <c r="Q207" s="17">
        <v>23</v>
      </c>
      <c r="R207" s="27">
        <v>0</v>
      </c>
      <c r="S207" s="27">
        <v>1</v>
      </c>
      <c r="T207" s="27">
        <v>1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18">
        <f t="shared" si="137"/>
        <v>2</v>
      </c>
    </row>
    <row r="208" spans="1:30">
      <c r="A208" s="17">
        <v>24</v>
      </c>
      <c r="B208" s="27">
        <v>1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18">
        <f t="shared" si="136"/>
        <v>1</v>
      </c>
      <c r="Q208" s="17">
        <v>24</v>
      </c>
      <c r="R208" s="27">
        <v>1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0</v>
      </c>
      <c r="Z208" s="27">
        <v>0</v>
      </c>
      <c r="AA208" s="27">
        <v>0</v>
      </c>
      <c r="AB208" s="27">
        <v>0</v>
      </c>
      <c r="AC208" s="27">
        <v>0</v>
      </c>
      <c r="AD208" s="18">
        <f t="shared" si="137"/>
        <v>1</v>
      </c>
    </row>
    <row r="210" spans="1:30">
      <c r="A210" s="69" t="s">
        <v>43</v>
      </c>
      <c r="B210" s="70">
        <f>SUM(B192:B203)</f>
        <v>168</v>
      </c>
      <c r="C210" s="70">
        <f t="shared" ref="C210:O210" si="138">SUM(C192:C203)</f>
        <v>15</v>
      </c>
      <c r="D210" s="70">
        <f t="shared" si="138"/>
        <v>0</v>
      </c>
      <c r="E210" s="70">
        <f t="shared" si="138"/>
        <v>0</v>
      </c>
      <c r="F210" s="70">
        <f t="shared" si="138"/>
        <v>0</v>
      </c>
      <c r="G210" s="70">
        <f t="shared" si="138"/>
        <v>0</v>
      </c>
      <c r="H210" s="70">
        <f t="shared" si="138"/>
        <v>0</v>
      </c>
      <c r="I210" s="70">
        <f t="shared" si="138"/>
        <v>0</v>
      </c>
      <c r="J210" s="70">
        <f t="shared" si="138"/>
        <v>0</v>
      </c>
      <c r="K210" s="70">
        <f t="shared" si="138"/>
        <v>0</v>
      </c>
      <c r="L210" s="70">
        <f t="shared" si="138"/>
        <v>0</v>
      </c>
      <c r="M210" s="70">
        <f t="shared" si="138"/>
        <v>1</v>
      </c>
      <c r="N210" s="70">
        <f t="shared" si="138"/>
        <v>0</v>
      </c>
      <c r="O210" s="71">
        <f t="shared" si="138"/>
        <v>184</v>
      </c>
      <c r="Q210" s="69" t="s">
        <v>43</v>
      </c>
      <c r="R210" s="70">
        <f>SUM(R192:R203)</f>
        <v>2</v>
      </c>
      <c r="S210" s="70">
        <f t="shared" ref="S210:AD210" si="139">SUM(S192:S203)</f>
        <v>20</v>
      </c>
      <c r="T210" s="70">
        <f t="shared" si="139"/>
        <v>69</v>
      </c>
      <c r="U210" s="70">
        <f t="shared" si="139"/>
        <v>58</v>
      </c>
      <c r="V210" s="70">
        <f t="shared" si="139"/>
        <v>29</v>
      </c>
      <c r="W210" s="70">
        <f t="shared" si="139"/>
        <v>6</v>
      </c>
      <c r="X210" s="70">
        <f t="shared" si="139"/>
        <v>0</v>
      </c>
      <c r="Y210" s="70">
        <f t="shared" si="139"/>
        <v>0</v>
      </c>
      <c r="Z210" s="70">
        <f t="shared" si="139"/>
        <v>0</v>
      </c>
      <c r="AA210" s="70">
        <f t="shared" si="139"/>
        <v>0</v>
      </c>
      <c r="AB210" s="70">
        <f t="shared" si="139"/>
        <v>0</v>
      </c>
      <c r="AC210" s="70">
        <f t="shared" si="139"/>
        <v>0</v>
      </c>
      <c r="AD210" s="71">
        <f t="shared" si="139"/>
        <v>184</v>
      </c>
    </row>
    <row r="211" spans="1:30">
      <c r="A211" s="73" t="s">
        <v>45</v>
      </c>
      <c r="B211" s="75">
        <f>SUM(B191:B206)</f>
        <v>189</v>
      </c>
      <c r="C211" s="75">
        <f t="shared" ref="C211:O211" si="140">SUM(C191:C206)</f>
        <v>16</v>
      </c>
      <c r="D211" s="75">
        <f t="shared" si="140"/>
        <v>0</v>
      </c>
      <c r="E211" s="75">
        <f t="shared" si="140"/>
        <v>0</v>
      </c>
      <c r="F211" s="75">
        <f t="shared" si="140"/>
        <v>0</v>
      </c>
      <c r="G211" s="75">
        <f t="shared" si="140"/>
        <v>0</v>
      </c>
      <c r="H211" s="75">
        <f t="shared" si="140"/>
        <v>0</v>
      </c>
      <c r="I211" s="75">
        <f t="shared" si="140"/>
        <v>0</v>
      </c>
      <c r="J211" s="75">
        <f t="shared" si="140"/>
        <v>0</v>
      </c>
      <c r="K211" s="75">
        <f t="shared" si="140"/>
        <v>0</v>
      </c>
      <c r="L211" s="75">
        <f t="shared" si="140"/>
        <v>0</v>
      </c>
      <c r="M211" s="75">
        <f t="shared" si="140"/>
        <v>1</v>
      </c>
      <c r="N211" s="75">
        <f t="shared" si="140"/>
        <v>0</v>
      </c>
      <c r="O211" s="71">
        <f t="shared" si="140"/>
        <v>206</v>
      </c>
      <c r="Q211" s="73" t="s">
        <v>45</v>
      </c>
      <c r="R211" s="75">
        <f>SUM(R191:R206)</f>
        <v>2</v>
      </c>
      <c r="S211" s="75">
        <f t="shared" ref="S211:AD211" si="141">SUM(S191:S206)</f>
        <v>24</v>
      </c>
      <c r="T211" s="75">
        <f t="shared" si="141"/>
        <v>72</v>
      </c>
      <c r="U211" s="75">
        <f t="shared" si="141"/>
        <v>65</v>
      </c>
      <c r="V211" s="75">
        <f t="shared" si="141"/>
        <v>35</v>
      </c>
      <c r="W211" s="75">
        <f t="shared" si="141"/>
        <v>7</v>
      </c>
      <c r="X211" s="75">
        <f t="shared" si="141"/>
        <v>1</v>
      </c>
      <c r="Y211" s="75">
        <f t="shared" si="141"/>
        <v>0</v>
      </c>
      <c r="Z211" s="75">
        <f t="shared" si="141"/>
        <v>0</v>
      </c>
      <c r="AA211" s="75">
        <f t="shared" si="141"/>
        <v>0</v>
      </c>
      <c r="AB211" s="75">
        <f t="shared" si="141"/>
        <v>0</v>
      </c>
      <c r="AC211" s="75">
        <f t="shared" si="141"/>
        <v>0</v>
      </c>
      <c r="AD211" s="71">
        <f t="shared" si="141"/>
        <v>206</v>
      </c>
    </row>
    <row r="212" spans="1:30">
      <c r="A212" s="76" t="s">
        <v>47</v>
      </c>
      <c r="B212" s="78">
        <f>SUM(B191:B208)</f>
        <v>191</v>
      </c>
      <c r="C212" s="78">
        <f t="shared" ref="C212:O212" si="142">SUM(C191:C208)</f>
        <v>17</v>
      </c>
      <c r="D212" s="78">
        <f t="shared" si="142"/>
        <v>0</v>
      </c>
      <c r="E212" s="78">
        <f t="shared" si="142"/>
        <v>0</v>
      </c>
      <c r="F212" s="78">
        <f t="shared" si="142"/>
        <v>0</v>
      </c>
      <c r="G212" s="78">
        <f t="shared" si="142"/>
        <v>0</v>
      </c>
      <c r="H212" s="78">
        <f t="shared" si="142"/>
        <v>0</v>
      </c>
      <c r="I212" s="78">
        <f t="shared" si="142"/>
        <v>0</v>
      </c>
      <c r="J212" s="78">
        <f t="shared" si="142"/>
        <v>0</v>
      </c>
      <c r="K212" s="78">
        <f t="shared" si="142"/>
        <v>0</v>
      </c>
      <c r="L212" s="78">
        <f t="shared" si="142"/>
        <v>0</v>
      </c>
      <c r="M212" s="78">
        <f t="shared" si="142"/>
        <v>1</v>
      </c>
      <c r="N212" s="78">
        <f t="shared" si="142"/>
        <v>0</v>
      </c>
      <c r="O212" s="71">
        <f t="shared" si="142"/>
        <v>209</v>
      </c>
      <c r="Q212" s="76" t="s">
        <v>47</v>
      </c>
      <c r="R212" s="78">
        <f>SUM(R191:R208)</f>
        <v>3</v>
      </c>
      <c r="S212" s="78">
        <f t="shared" ref="S212:AD212" si="143">SUM(S191:S208)</f>
        <v>25</v>
      </c>
      <c r="T212" s="78">
        <f t="shared" si="143"/>
        <v>73</v>
      </c>
      <c r="U212" s="78">
        <f t="shared" si="143"/>
        <v>65</v>
      </c>
      <c r="V212" s="78">
        <f t="shared" si="143"/>
        <v>35</v>
      </c>
      <c r="W212" s="78">
        <f t="shared" si="143"/>
        <v>7</v>
      </c>
      <c r="X212" s="78">
        <f t="shared" si="143"/>
        <v>1</v>
      </c>
      <c r="Y212" s="78">
        <f t="shared" si="143"/>
        <v>0</v>
      </c>
      <c r="Z212" s="78">
        <f t="shared" si="143"/>
        <v>0</v>
      </c>
      <c r="AA212" s="78">
        <f t="shared" si="143"/>
        <v>0</v>
      </c>
      <c r="AB212" s="78">
        <f t="shared" si="143"/>
        <v>0</v>
      </c>
      <c r="AC212" s="78">
        <f t="shared" si="143"/>
        <v>0</v>
      </c>
      <c r="AD212" s="71">
        <f t="shared" si="143"/>
        <v>209</v>
      </c>
    </row>
    <row r="213" spans="1:30">
      <c r="A213" s="79" t="s">
        <v>48</v>
      </c>
      <c r="B213" s="81">
        <f>SUM(B185:B208)</f>
        <v>201</v>
      </c>
      <c r="C213" s="81">
        <f t="shared" ref="C213:O213" si="144">SUM(C185:C208)</f>
        <v>18</v>
      </c>
      <c r="D213" s="81">
        <f t="shared" si="144"/>
        <v>0</v>
      </c>
      <c r="E213" s="81">
        <f t="shared" si="144"/>
        <v>0</v>
      </c>
      <c r="F213" s="81">
        <f t="shared" si="144"/>
        <v>0</v>
      </c>
      <c r="G213" s="81">
        <f t="shared" si="144"/>
        <v>0</v>
      </c>
      <c r="H213" s="81">
        <f t="shared" si="144"/>
        <v>0</v>
      </c>
      <c r="I213" s="81">
        <f t="shared" si="144"/>
        <v>0</v>
      </c>
      <c r="J213" s="81">
        <f t="shared" si="144"/>
        <v>0</v>
      </c>
      <c r="K213" s="81">
        <f t="shared" si="144"/>
        <v>0</v>
      </c>
      <c r="L213" s="81">
        <f t="shared" si="144"/>
        <v>0</v>
      </c>
      <c r="M213" s="81">
        <f t="shared" si="144"/>
        <v>1</v>
      </c>
      <c r="N213" s="81">
        <f t="shared" si="144"/>
        <v>0</v>
      </c>
      <c r="O213" s="71">
        <f t="shared" si="144"/>
        <v>220</v>
      </c>
      <c r="Q213" s="79" t="s">
        <v>48</v>
      </c>
      <c r="R213" s="81">
        <f>SUM(R185:R208)</f>
        <v>3</v>
      </c>
      <c r="S213" s="81">
        <f t="shared" ref="S213:AD213" si="145">SUM(S185:S208)</f>
        <v>25</v>
      </c>
      <c r="T213" s="81">
        <f t="shared" si="145"/>
        <v>76</v>
      </c>
      <c r="U213" s="81">
        <f t="shared" si="145"/>
        <v>70</v>
      </c>
      <c r="V213" s="81">
        <f t="shared" si="145"/>
        <v>36</v>
      </c>
      <c r="W213" s="81">
        <f t="shared" si="145"/>
        <v>9</v>
      </c>
      <c r="X213" s="81">
        <f t="shared" si="145"/>
        <v>1</v>
      </c>
      <c r="Y213" s="81">
        <f t="shared" si="145"/>
        <v>0</v>
      </c>
      <c r="Z213" s="81">
        <f t="shared" si="145"/>
        <v>0</v>
      </c>
      <c r="AA213" s="81">
        <f t="shared" si="145"/>
        <v>0</v>
      </c>
      <c r="AB213" s="81">
        <f t="shared" si="145"/>
        <v>0</v>
      </c>
      <c r="AC213" s="81">
        <f t="shared" si="145"/>
        <v>0</v>
      </c>
      <c r="AD213" s="71">
        <f t="shared" si="145"/>
        <v>220</v>
      </c>
    </row>
    <row r="216" spans="1:30">
      <c r="B216" s="2" t="s">
        <v>2</v>
      </c>
      <c r="C216" s="4" t="str">
        <f>C6</f>
        <v xml:space="preserve">Eastbound </v>
      </c>
      <c r="R216" s="2" t="s">
        <v>2</v>
      </c>
      <c r="S216" s="4" t="str">
        <f>C6</f>
        <v xml:space="preserve">Eastbound </v>
      </c>
    </row>
    <row r="218" spans="1:30">
      <c r="A218" s="10">
        <f>A148+1</f>
        <v>45698</v>
      </c>
      <c r="B218" s="115" t="s">
        <v>10</v>
      </c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7"/>
      <c r="Q218" s="10">
        <f>Q148+1</f>
        <v>45698</v>
      </c>
      <c r="R218" s="115" t="s">
        <v>11</v>
      </c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7"/>
    </row>
    <row r="219" spans="1:30">
      <c r="A219" s="17" t="s">
        <v>19</v>
      </c>
      <c r="B219" s="17">
        <v>1</v>
      </c>
      <c r="C219" s="17">
        <v>2</v>
      </c>
      <c r="D219" s="17">
        <v>3</v>
      </c>
      <c r="E219" s="17">
        <v>4</v>
      </c>
      <c r="F219" s="17">
        <v>5</v>
      </c>
      <c r="G219" s="17">
        <v>6</v>
      </c>
      <c r="H219" s="17">
        <v>7</v>
      </c>
      <c r="I219" s="17">
        <v>8</v>
      </c>
      <c r="J219" s="17">
        <v>9</v>
      </c>
      <c r="K219" s="17">
        <v>10</v>
      </c>
      <c r="L219" s="17">
        <v>11</v>
      </c>
      <c r="M219" s="17">
        <v>12</v>
      </c>
      <c r="N219" s="17">
        <v>13</v>
      </c>
      <c r="O219" s="18" t="s">
        <v>18</v>
      </c>
      <c r="Q219" s="17" t="s">
        <v>19</v>
      </c>
      <c r="R219" s="17" t="str">
        <f>R$9</f>
        <v>0-10</v>
      </c>
      <c r="S219" s="17" t="str">
        <f t="shared" ref="S219:AC219" si="146">S$9</f>
        <v>10-15</v>
      </c>
      <c r="T219" s="17" t="str">
        <f t="shared" si="146"/>
        <v>15-20</v>
      </c>
      <c r="U219" s="17" t="str">
        <f t="shared" si="146"/>
        <v>20-25</v>
      </c>
      <c r="V219" s="17" t="str">
        <f t="shared" si="146"/>
        <v>25-30</v>
      </c>
      <c r="W219" s="17" t="str">
        <f t="shared" si="146"/>
        <v>30-35</v>
      </c>
      <c r="X219" s="17" t="str">
        <f t="shared" si="146"/>
        <v>35-40</v>
      </c>
      <c r="Y219" s="17" t="str">
        <f t="shared" si="146"/>
        <v>40-45</v>
      </c>
      <c r="Z219" s="17" t="str">
        <f t="shared" si="146"/>
        <v>45-50</v>
      </c>
      <c r="AA219" s="17" t="str">
        <f t="shared" si="146"/>
        <v>50-55</v>
      </c>
      <c r="AB219" s="17" t="str">
        <f t="shared" si="146"/>
        <v>55-60</v>
      </c>
      <c r="AC219" s="17" t="str">
        <f t="shared" si="146"/>
        <v>60+</v>
      </c>
      <c r="AD219" s="18" t="s">
        <v>18</v>
      </c>
    </row>
    <row r="220" spans="1:30">
      <c r="A220" s="17">
        <v>1</v>
      </c>
      <c r="B220" s="27">
        <v>1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18">
        <f>SUM(B220:N220)</f>
        <v>1</v>
      </c>
      <c r="Q220" s="17">
        <v>1</v>
      </c>
      <c r="R220" s="27">
        <v>0</v>
      </c>
      <c r="S220" s="27">
        <v>0</v>
      </c>
      <c r="T220" s="27">
        <v>0</v>
      </c>
      <c r="U220" s="27">
        <v>1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18">
        <f>SUM(R220:AC220)</f>
        <v>1</v>
      </c>
    </row>
    <row r="221" spans="1:30">
      <c r="A221" s="17">
        <v>2</v>
      </c>
      <c r="B221" s="27">
        <v>0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18">
        <f t="shared" ref="O221:O243" si="147">SUM(B221:N221)</f>
        <v>0</v>
      </c>
      <c r="Q221" s="17">
        <v>2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18">
        <f t="shared" ref="AD221:AD243" si="148">SUM(R221:AC221)</f>
        <v>0</v>
      </c>
    </row>
    <row r="222" spans="1:30">
      <c r="A222" s="17">
        <v>3</v>
      </c>
      <c r="B222" s="27">
        <v>2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18">
        <f t="shared" si="147"/>
        <v>2</v>
      </c>
      <c r="Q222" s="17">
        <v>3</v>
      </c>
      <c r="R222" s="27">
        <v>0</v>
      </c>
      <c r="S222" s="27">
        <v>0</v>
      </c>
      <c r="T222" s="27">
        <v>0</v>
      </c>
      <c r="U222" s="27">
        <v>1</v>
      </c>
      <c r="V222" s="27">
        <v>1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18">
        <f t="shared" si="148"/>
        <v>2</v>
      </c>
    </row>
    <row r="223" spans="1:30">
      <c r="A223" s="17">
        <v>4</v>
      </c>
      <c r="B223" s="27">
        <v>1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18">
        <f t="shared" si="147"/>
        <v>1</v>
      </c>
      <c r="Q223" s="17">
        <v>4</v>
      </c>
      <c r="R223" s="27">
        <v>0</v>
      </c>
      <c r="S223" s="27">
        <v>0</v>
      </c>
      <c r="T223" s="27">
        <v>0</v>
      </c>
      <c r="U223" s="27">
        <v>0</v>
      </c>
      <c r="V223" s="27">
        <v>1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18">
        <f t="shared" si="148"/>
        <v>1</v>
      </c>
    </row>
    <row r="224" spans="1:30">
      <c r="A224" s="17">
        <v>5</v>
      </c>
      <c r="B224" s="27">
        <v>1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18">
        <f t="shared" si="147"/>
        <v>1</v>
      </c>
      <c r="Q224" s="17">
        <v>5</v>
      </c>
      <c r="R224" s="27">
        <v>0</v>
      </c>
      <c r="S224" s="27">
        <v>0</v>
      </c>
      <c r="T224" s="27">
        <v>1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18">
        <f t="shared" si="148"/>
        <v>1</v>
      </c>
    </row>
    <row r="225" spans="1:30">
      <c r="A225" s="17">
        <v>6</v>
      </c>
      <c r="B225" s="27">
        <v>1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18">
        <f t="shared" si="147"/>
        <v>1</v>
      </c>
      <c r="Q225" s="17">
        <v>6</v>
      </c>
      <c r="R225" s="27">
        <v>0</v>
      </c>
      <c r="S225" s="27">
        <v>0</v>
      </c>
      <c r="T225" s="27">
        <v>1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18">
        <f t="shared" si="148"/>
        <v>1</v>
      </c>
    </row>
    <row r="226" spans="1:30">
      <c r="A226" s="17">
        <v>7</v>
      </c>
      <c r="B226" s="27">
        <v>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18">
        <f t="shared" si="147"/>
        <v>0</v>
      </c>
      <c r="Q226" s="17">
        <v>7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18">
        <f t="shared" si="148"/>
        <v>0</v>
      </c>
    </row>
    <row r="227" spans="1:30">
      <c r="A227" s="17">
        <v>8</v>
      </c>
      <c r="B227" s="27">
        <v>8</v>
      </c>
      <c r="C227" s="27">
        <v>1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18">
        <f t="shared" si="147"/>
        <v>9</v>
      </c>
      <c r="Q227" s="17">
        <v>8</v>
      </c>
      <c r="R227" s="27">
        <v>0</v>
      </c>
      <c r="S227" s="27">
        <v>2</v>
      </c>
      <c r="T227" s="27">
        <v>6</v>
      </c>
      <c r="U227" s="27">
        <v>0</v>
      </c>
      <c r="V227" s="27">
        <v>1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18">
        <f t="shared" si="148"/>
        <v>9</v>
      </c>
    </row>
    <row r="228" spans="1:30">
      <c r="A228" s="17">
        <v>9</v>
      </c>
      <c r="B228" s="27">
        <v>22</v>
      </c>
      <c r="C228" s="27">
        <v>5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18">
        <f t="shared" si="147"/>
        <v>27</v>
      </c>
      <c r="Q228" s="17">
        <v>9</v>
      </c>
      <c r="R228" s="27">
        <v>1</v>
      </c>
      <c r="S228" s="27">
        <v>5</v>
      </c>
      <c r="T228" s="27">
        <v>8</v>
      </c>
      <c r="U228" s="27">
        <v>11</v>
      </c>
      <c r="V228" s="27">
        <v>1</v>
      </c>
      <c r="W228" s="27">
        <v>1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18">
        <f t="shared" si="148"/>
        <v>27</v>
      </c>
    </row>
    <row r="229" spans="1:30">
      <c r="A229" s="17">
        <v>10</v>
      </c>
      <c r="B229" s="27">
        <v>20</v>
      </c>
      <c r="C229" s="27">
        <v>2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18">
        <f t="shared" si="147"/>
        <v>22</v>
      </c>
      <c r="Q229" s="17">
        <v>10</v>
      </c>
      <c r="R229" s="27">
        <v>1</v>
      </c>
      <c r="S229" s="27">
        <v>4</v>
      </c>
      <c r="T229" s="27">
        <v>6</v>
      </c>
      <c r="U229" s="27">
        <v>10</v>
      </c>
      <c r="V229" s="27">
        <v>1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18">
        <f t="shared" si="148"/>
        <v>22</v>
      </c>
    </row>
    <row r="230" spans="1:30">
      <c r="A230" s="17">
        <v>11</v>
      </c>
      <c r="B230" s="27">
        <v>18</v>
      </c>
      <c r="C230" s="27">
        <v>2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1</v>
      </c>
      <c r="N230" s="27">
        <v>0</v>
      </c>
      <c r="O230" s="18">
        <f t="shared" si="147"/>
        <v>21</v>
      </c>
      <c r="Q230" s="17">
        <v>11</v>
      </c>
      <c r="R230" s="27">
        <v>0</v>
      </c>
      <c r="S230" s="27">
        <v>2</v>
      </c>
      <c r="T230" s="27">
        <v>9</v>
      </c>
      <c r="U230" s="27">
        <v>8</v>
      </c>
      <c r="V230" s="27">
        <v>2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18">
        <f t="shared" si="148"/>
        <v>21</v>
      </c>
    </row>
    <row r="231" spans="1:30">
      <c r="A231" s="17">
        <v>12</v>
      </c>
      <c r="B231" s="27">
        <v>23</v>
      </c>
      <c r="C231" s="27">
        <v>2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18">
        <f t="shared" si="147"/>
        <v>25</v>
      </c>
      <c r="Q231" s="17">
        <v>12</v>
      </c>
      <c r="R231" s="27">
        <v>0</v>
      </c>
      <c r="S231" s="27">
        <v>4</v>
      </c>
      <c r="T231" s="27">
        <v>9</v>
      </c>
      <c r="U231" s="27">
        <v>10</v>
      </c>
      <c r="V231" s="27">
        <v>2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18">
        <f t="shared" si="148"/>
        <v>25</v>
      </c>
    </row>
    <row r="232" spans="1:30">
      <c r="A232" s="17">
        <v>13</v>
      </c>
      <c r="B232" s="27">
        <v>23</v>
      </c>
      <c r="C232" s="27">
        <v>5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18">
        <f t="shared" si="147"/>
        <v>28</v>
      </c>
      <c r="Q232" s="17">
        <v>13</v>
      </c>
      <c r="R232" s="27">
        <v>0</v>
      </c>
      <c r="S232" s="27">
        <v>5</v>
      </c>
      <c r="T232" s="27">
        <v>11</v>
      </c>
      <c r="U232" s="27">
        <v>10</v>
      </c>
      <c r="V232" s="27">
        <v>2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18">
        <f t="shared" si="148"/>
        <v>28</v>
      </c>
    </row>
    <row r="233" spans="1:30">
      <c r="A233" s="17">
        <v>14</v>
      </c>
      <c r="B233" s="27">
        <v>22</v>
      </c>
      <c r="C233" s="27">
        <v>4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1</v>
      </c>
      <c r="N233" s="27">
        <v>0</v>
      </c>
      <c r="O233" s="18">
        <f t="shared" si="147"/>
        <v>27</v>
      </c>
      <c r="Q233" s="17">
        <v>14</v>
      </c>
      <c r="R233" s="27">
        <v>1</v>
      </c>
      <c r="S233" s="27">
        <v>3</v>
      </c>
      <c r="T233" s="27">
        <v>11</v>
      </c>
      <c r="U233" s="27">
        <v>11</v>
      </c>
      <c r="V233" s="27">
        <v>1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18">
        <f t="shared" si="148"/>
        <v>27</v>
      </c>
    </row>
    <row r="234" spans="1:30">
      <c r="A234" s="17">
        <v>15</v>
      </c>
      <c r="B234" s="27">
        <v>20</v>
      </c>
      <c r="C234" s="27">
        <v>9</v>
      </c>
      <c r="D234" s="27">
        <v>0</v>
      </c>
      <c r="E234" s="27">
        <v>0</v>
      </c>
      <c r="F234" s="27">
        <v>0</v>
      </c>
      <c r="G234" s="27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18">
        <f t="shared" si="147"/>
        <v>29</v>
      </c>
      <c r="Q234" s="17">
        <v>15</v>
      </c>
      <c r="R234" s="27">
        <v>0</v>
      </c>
      <c r="S234" s="27">
        <v>4</v>
      </c>
      <c r="T234" s="27">
        <v>9</v>
      </c>
      <c r="U234" s="27">
        <v>13</v>
      </c>
      <c r="V234" s="27">
        <v>2</v>
      </c>
      <c r="W234" s="27">
        <v>1</v>
      </c>
      <c r="X234" s="27">
        <v>0</v>
      </c>
      <c r="Y234" s="27">
        <v>0</v>
      </c>
      <c r="Z234" s="27">
        <v>0</v>
      </c>
      <c r="AA234" s="27">
        <v>0</v>
      </c>
      <c r="AB234" s="27">
        <v>0</v>
      </c>
      <c r="AC234" s="27">
        <v>0</v>
      </c>
      <c r="AD234" s="18">
        <f t="shared" si="148"/>
        <v>29</v>
      </c>
    </row>
    <row r="235" spans="1:30">
      <c r="A235" s="17">
        <v>16</v>
      </c>
      <c r="B235" s="27">
        <v>21</v>
      </c>
      <c r="C235" s="27">
        <v>2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18">
        <f t="shared" si="147"/>
        <v>23</v>
      </c>
      <c r="Q235" s="17">
        <v>16</v>
      </c>
      <c r="R235" s="27">
        <v>0</v>
      </c>
      <c r="S235" s="27">
        <v>3</v>
      </c>
      <c r="T235" s="27">
        <v>5</v>
      </c>
      <c r="U235" s="27">
        <v>14</v>
      </c>
      <c r="V235" s="27">
        <v>1</v>
      </c>
      <c r="W235" s="27">
        <v>0</v>
      </c>
      <c r="X235" s="27">
        <v>0</v>
      </c>
      <c r="Y235" s="27">
        <v>0</v>
      </c>
      <c r="Z235" s="27">
        <v>0</v>
      </c>
      <c r="AA235" s="27">
        <v>0</v>
      </c>
      <c r="AB235" s="27">
        <v>0</v>
      </c>
      <c r="AC235" s="27">
        <v>0</v>
      </c>
      <c r="AD235" s="18">
        <f t="shared" si="148"/>
        <v>23</v>
      </c>
    </row>
    <row r="236" spans="1:30">
      <c r="A236" s="17">
        <v>17</v>
      </c>
      <c r="B236" s="27">
        <v>32</v>
      </c>
      <c r="C236" s="27">
        <v>6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18">
        <f t="shared" si="147"/>
        <v>38</v>
      </c>
      <c r="Q236" s="17">
        <v>17</v>
      </c>
      <c r="R236" s="27">
        <v>0</v>
      </c>
      <c r="S236" s="27">
        <v>10</v>
      </c>
      <c r="T236" s="27">
        <v>14</v>
      </c>
      <c r="U236" s="27">
        <v>12</v>
      </c>
      <c r="V236" s="27">
        <v>2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18">
        <f t="shared" si="148"/>
        <v>38</v>
      </c>
    </row>
    <row r="237" spans="1:30">
      <c r="A237" s="17">
        <v>18</v>
      </c>
      <c r="B237" s="27">
        <v>32</v>
      </c>
      <c r="C237" s="27">
        <v>4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18">
        <f t="shared" si="147"/>
        <v>36</v>
      </c>
      <c r="Q237" s="17">
        <v>18</v>
      </c>
      <c r="R237" s="27">
        <v>1</v>
      </c>
      <c r="S237" s="27">
        <v>5</v>
      </c>
      <c r="T237" s="27">
        <v>18</v>
      </c>
      <c r="U237" s="27">
        <v>8</v>
      </c>
      <c r="V237" s="27">
        <v>3</v>
      </c>
      <c r="W237" s="27">
        <v>1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18">
        <f t="shared" si="148"/>
        <v>36</v>
      </c>
    </row>
    <row r="238" spans="1:30">
      <c r="A238" s="17">
        <v>19</v>
      </c>
      <c r="B238" s="27">
        <v>26</v>
      </c>
      <c r="C238" s="27">
        <v>1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1</v>
      </c>
      <c r="N238" s="27">
        <v>0</v>
      </c>
      <c r="O238" s="18">
        <f t="shared" si="147"/>
        <v>28</v>
      </c>
      <c r="Q238" s="17">
        <v>19</v>
      </c>
      <c r="R238" s="27">
        <v>0</v>
      </c>
      <c r="S238" s="27">
        <v>3</v>
      </c>
      <c r="T238" s="27">
        <v>12</v>
      </c>
      <c r="U238" s="27">
        <v>11</v>
      </c>
      <c r="V238" s="27">
        <v>2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18">
        <f t="shared" si="148"/>
        <v>28</v>
      </c>
    </row>
    <row r="239" spans="1:30">
      <c r="A239" s="17">
        <v>20</v>
      </c>
      <c r="B239" s="27">
        <v>15</v>
      </c>
      <c r="C239" s="27">
        <v>1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18">
        <f t="shared" si="147"/>
        <v>16</v>
      </c>
      <c r="Q239" s="17">
        <v>20</v>
      </c>
      <c r="R239" s="27">
        <v>0</v>
      </c>
      <c r="S239" s="27">
        <v>4</v>
      </c>
      <c r="T239" s="27">
        <v>8</v>
      </c>
      <c r="U239" s="27">
        <v>3</v>
      </c>
      <c r="V239" s="27">
        <v>1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18">
        <f t="shared" si="148"/>
        <v>16</v>
      </c>
    </row>
    <row r="240" spans="1:30">
      <c r="A240" s="17">
        <v>21</v>
      </c>
      <c r="B240" s="27">
        <v>13</v>
      </c>
      <c r="C240" s="27">
        <v>3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18">
        <f t="shared" si="147"/>
        <v>16</v>
      </c>
      <c r="Q240" s="17">
        <v>21</v>
      </c>
      <c r="R240" s="27">
        <v>0</v>
      </c>
      <c r="S240" s="27">
        <v>0</v>
      </c>
      <c r="T240" s="27">
        <v>6</v>
      </c>
      <c r="U240" s="27">
        <v>10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18">
        <f t="shared" si="148"/>
        <v>16</v>
      </c>
    </row>
    <row r="241" spans="1:30">
      <c r="A241" s="17">
        <v>22</v>
      </c>
      <c r="B241" s="27">
        <v>7</v>
      </c>
      <c r="C241" s="27">
        <v>1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18">
        <f t="shared" si="147"/>
        <v>8</v>
      </c>
      <c r="Q241" s="17">
        <v>22</v>
      </c>
      <c r="R241" s="27">
        <v>0</v>
      </c>
      <c r="S241" s="27">
        <v>2</v>
      </c>
      <c r="T241" s="27">
        <v>5</v>
      </c>
      <c r="U241" s="27">
        <v>1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18">
        <f t="shared" si="148"/>
        <v>8</v>
      </c>
    </row>
    <row r="242" spans="1:30">
      <c r="A242" s="17">
        <v>23</v>
      </c>
      <c r="B242" s="27">
        <v>8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18">
        <f t="shared" si="147"/>
        <v>8</v>
      </c>
      <c r="Q242" s="17">
        <v>23</v>
      </c>
      <c r="R242" s="27">
        <v>0</v>
      </c>
      <c r="S242" s="27">
        <v>2</v>
      </c>
      <c r="T242" s="27">
        <v>4</v>
      </c>
      <c r="U242" s="27">
        <v>1</v>
      </c>
      <c r="V242" s="27">
        <v>1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18">
        <f t="shared" si="148"/>
        <v>8</v>
      </c>
    </row>
    <row r="243" spans="1:30">
      <c r="A243" s="17">
        <v>24</v>
      </c>
      <c r="B243" s="27">
        <v>3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18">
        <f t="shared" si="147"/>
        <v>3</v>
      </c>
      <c r="Q243" s="17">
        <v>24</v>
      </c>
      <c r="R243" s="27">
        <v>0</v>
      </c>
      <c r="S243" s="27">
        <v>1</v>
      </c>
      <c r="T243" s="27">
        <v>1</v>
      </c>
      <c r="U243" s="27">
        <v>0</v>
      </c>
      <c r="V243" s="27">
        <v>1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18">
        <f t="shared" si="148"/>
        <v>3</v>
      </c>
    </row>
    <row r="245" spans="1:30">
      <c r="A245" s="69" t="s">
        <v>43</v>
      </c>
      <c r="B245" s="70">
        <f>SUM(B227:B238)</f>
        <v>267</v>
      </c>
      <c r="C245" s="70">
        <f t="shared" ref="C245:O245" si="149">SUM(C227:C238)</f>
        <v>43</v>
      </c>
      <c r="D245" s="70">
        <f t="shared" si="149"/>
        <v>0</v>
      </c>
      <c r="E245" s="70">
        <f t="shared" si="149"/>
        <v>0</v>
      </c>
      <c r="F245" s="70">
        <f t="shared" si="149"/>
        <v>0</v>
      </c>
      <c r="G245" s="70">
        <f t="shared" si="149"/>
        <v>0</v>
      </c>
      <c r="H245" s="70">
        <f t="shared" si="149"/>
        <v>0</v>
      </c>
      <c r="I245" s="70">
        <f t="shared" si="149"/>
        <v>0</v>
      </c>
      <c r="J245" s="70">
        <f t="shared" si="149"/>
        <v>0</v>
      </c>
      <c r="K245" s="70">
        <f t="shared" si="149"/>
        <v>0</v>
      </c>
      <c r="L245" s="70">
        <f t="shared" si="149"/>
        <v>0</v>
      </c>
      <c r="M245" s="70">
        <f t="shared" si="149"/>
        <v>3</v>
      </c>
      <c r="N245" s="70">
        <f t="shared" si="149"/>
        <v>0</v>
      </c>
      <c r="O245" s="71">
        <f t="shared" si="149"/>
        <v>313</v>
      </c>
      <c r="Q245" s="69" t="s">
        <v>43</v>
      </c>
      <c r="R245" s="70">
        <f>SUM(R227:R238)</f>
        <v>4</v>
      </c>
      <c r="S245" s="70">
        <f t="shared" ref="S245:AD245" si="150">SUM(S227:S238)</f>
        <v>50</v>
      </c>
      <c r="T245" s="70">
        <f t="shared" si="150"/>
        <v>118</v>
      </c>
      <c r="U245" s="70">
        <f t="shared" si="150"/>
        <v>118</v>
      </c>
      <c r="V245" s="70">
        <f t="shared" si="150"/>
        <v>20</v>
      </c>
      <c r="W245" s="70">
        <f t="shared" si="150"/>
        <v>3</v>
      </c>
      <c r="X245" s="70">
        <f t="shared" si="150"/>
        <v>0</v>
      </c>
      <c r="Y245" s="70">
        <f t="shared" si="150"/>
        <v>0</v>
      </c>
      <c r="Z245" s="70">
        <f t="shared" si="150"/>
        <v>0</v>
      </c>
      <c r="AA245" s="70">
        <f t="shared" si="150"/>
        <v>0</v>
      </c>
      <c r="AB245" s="70">
        <f t="shared" si="150"/>
        <v>0</v>
      </c>
      <c r="AC245" s="70">
        <f t="shared" si="150"/>
        <v>0</v>
      </c>
      <c r="AD245" s="71">
        <f t="shared" si="150"/>
        <v>313</v>
      </c>
    </row>
    <row r="246" spans="1:30">
      <c r="A246" s="73" t="s">
        <v>45</v>
      </c>
      <c r="B246" s="75">
        <f>SUM(B226:B241)</f>
        <v>302</v>
      </c>
      <c r="C246" s="75">
        <f t="shared" ref="C246:O246" si="151">SUM(C226:C241)</f>
        <v>48</v>
      </c>
      <c r="D246" s="75">
        <f t="shared" si="151"/>
        <v>0</v>
      </c>
      <c r="E246" s="75">
        <f t="shared" si="151"/>
        <v>0</v>
      </c>
      <c r="F246" s="75">
        <f t="shared" si="151"/>
        <v>0</v>
      </c>
      <c r="G246" s="75">
        <f t="shared" si="151"/>
        <v>0</v>
      </c>
      <c r="H246" s="75">
        <f t="shared" si="151"/>
        <v>0</v>
      </c>
      <c r="I246" s="75">
        <f t="shared" si="151"/>
        <v>0</v>
      </c>
      <c r="J246" s="75">
        <f t="shared" si="151"/>
        <v>0</v>
      </c>
      <c r="K246" s="75">
        <f t="shared" si="151"/>
        <v>0</v>
      </c>
      <c r="L246" s="75">
        <f t="shared" si="151"/>
        <v>0</v>
      </c>
      <c r="M246" s="75">
        <f t="shared" si="151"/>
        <v>3</v>
      </c>
      <c r="N246" s="75">
        <f t="shared" si="151"/>
        <v>0</v>
      </c>
      <c r="O246" s="71">
        <f t="shared" si="151"/>
        <v>353</v>
      </c>
      <c r="Q246" s="73" t="s">
        <v>45</v>
      </c>
      <c r="R246" s="75">
        <f>SUM(R226:R241)</f>
        <v>4</v>
      </c>
      <c r="S246" s="75">
        <f t="shared" ref="S246:AD246" si="152">SUM(S226:S241)</f>
        <v>56</v>
      </c>
      <c r="T246" s="75">
        <f t="shared" si="152"/>
        <v>137</v>
      </c>
      <c r="U246" s="75">
        <f t="shared" si="152"/>
        <v>132</v>
      </c>
      <c r="V246" s="75">
        <f t="shared" si="152"/>
        <v>21</v>
      </c>
      <c r="W246" s="75">
        <f t="shared" si="152"/>
        <v>3</v>
      </c>
      <c r="X246" s="75">
        <f t="shared" si="152"/>
        <v>0</v>
      </c>
      <c r="Y246" s="75">
        <f t="shared" si="152"/>
        <v>0</v>
      </c>
      <c r="Z246" s="75">
        <f t="shared" si="152"/>
        <v>0</v>
      </c>
      <c r="AA246" s="75">
        <f t="shared" si="152"/>
        <v>0</v>
      </c>
      <c r="AB246" s="75">
        <f t="shared" si="152"/>
        <v>0</v>
      </c>
      <c r="AC246" s="75">
        <f t="shared" si="152"/>
        <v>0</v>
      </c>
      <c r="AD246" s="71">
        <f t="shared" si="152"/>
        <v>353</v>
      </c>
    </row>
    <row r="247" spans="1:30">
      <c r="A247" s="76" t="s">
        <v>47</v>
      </c>
      <c r="B247" s="78">
        <f>SUM(B226:B243)</f>
        <v>313</v>
      </c>
      <c r="C247" s="78">
        <f t="shared" ref="C247:O247" si="153">SUM(C226:C243)</f>
        <v>48</v>
      </c>
      <c r="D247" s="78">
        <f t="shared" si="153"/>
        <v>0</v>
      </c>
      <c r="E247" s="78">
        <f t="shared" si="153"/>
        <v>0</v>
      </c>
      <c r="F247" s="78">
        <f t="shared" si="153"/>
        <v>0</v>
      </c>
      <c r="G247" s="78">
        <f t="shared" si="153"/>
        <v>0</v>
      </c>
      <c r="H247" s="78">
        <f t="shared" si="153"/>
        <v>0</v>
      </c>
      <c r="I247" s="78">
        <f t="shared" si="153"/>
        <v>0</v>
      </c>
      <c r="J247" s="78">
        <f t="shared" si="153"/>
        <v>0</v>
      </c>
      <c r="K247" s="78">
        <f t="shared" si="153"/>
        <v>0</v>
      </c>
      <c r="L247" s="78">
        <f t="shared" si="153"/>
        <v>0</v>
      </c>
      <c r="M247" s="78">
        <f t="shared" si="153"/>
        <v>3</v>
      </c>
      <c r="N247" s="78">
        <f t="shared" si="153"/>
        <v>0</v>
      </c>
      <c r="O247" s="71">
        <f t="shared" si="153"/>
        <v>364</v>
      </c>
      <c r="Q247" s="76" t="s">
        <v>47</v>
      </c>
      <c r="R247" s="78">
        <f>SUM(R226:R243)</f>
        <v>4</v>
      </c>
      <c r="S247" s="78">
        <f t="shared" ref="S247:AD247" si="154">SUM(S226:S243)</f>
        <v>59</v>
      </c>
      <c r="T247" s="78">
        <f t="shared" si="154"/>
        <v>142</v>
      </c>
      <c r="U247" s="78">
        <f t="shared" si="154"/>
        <v>133</v>
      </c>
      <c r="V247" s="78">
        <f t="shared" si="154"/>
        <v>23</v>
      </c>
      <c r="W247" s="78">
        <f t="shared" si="154"/>
        <v>3</v>
      </c>
      <c r="X247" s="78">
        <f t="shared" si="154"/>
        <v>0</v>
      </c>
      <c r="Y247" s="78">
        <f t="shared" si="154"/>
        <v>0</v>
      </c>
      <c r="Z247" s="78">
        <f t="shared" si="154"/>
        <v>0</v>
      </c>
      <c r="AA247" s="78">
        <f t="shared" si="154"/>
        <v>0</v>
      </c>
      <c r="AB247" s="78">
        <f t="shared" si="154"/>
        <v>0</v>
      </c>
      <c r="AC247" s="78">
        <f t="shared" si="154"/>
        <v>0</v>
      </c>
      <c r="AD247" s="71">
        <f t="shared" si="154"/>
        <v>364</v>
      </c>
    </row>
    <row r="248" spans="1:30">
      <c r="A248" s="79" t="s">
        <v>48</v>
      </c>
      <c r="B248" s="81">
        <f>SUM(B220:B243)</f>
        <v>319</v>
      </c>
      <c r="C248" s="81">
        <f t="shared" ref="C248:O248" si="155">SUM(C220:C243)</f>
        <v>48</v>
      </c>
      <c r="D248" s="81">
        <f t="shared" si="155"/>
        <v>0</v>
      </c>
      <c r="E248" s="81">
        <f t="shared" si="155"/>
        <v>0</v>
      </c>
      <c r="F248" s="81">
        <f t="shared" si="155"/>
        <v>0</v>
      </c>
      <c r="G248" s="81">
        <f t="shared" si="155"/>
        <v>0</v>
      </c>
      <c r="H248" s="81">
        <f t="shared" si="155"/>
        <v>0</v>
      </c>
      <c r="I248" s="81">
        <f t="shared" si="155"/>
        <v>0</v>
      </c>
      <c r="J248" s="81">
        <f t="shared" si="155"/>
        <v>0</v>
      </c>
      <c r="K248" s="81">
        <f t="shared" si="155"/>
        <v>0</v>
      </c>
      <c r="L248" s="81">
        <f t="shared" si="155"/>
        <v>0</v>
      </c>
      <c r="M248" s="81">
        <f t="shared" si="155"/>
        <v>3</v>
      </c>
      <c r="N248" s="81">
        <f t="shared" si="155"/>
        <v>0</v>
      </c>
      <c r="O248" s="71">
        <f t="shared" si="155"/>
        <v>370</v>
      </c>
      <c r="Q248" s="79" t="s">
        <v>48</v>
      </c>
      <c r="R248" s="81">
        <f>SUM(R220:R243)</f>
        <v>4</v>
      </c>
      <c r="S248" s="81">
        <f t="shared" ref="S248:AD248" si="156">SUM(S220:S243)</f>
        <v>59</v>
      </c>
      <c r="T248" s="81">
        <f t="shared" si="156"/>
        <v>144</v>
      </c>
      <c r="U248" s="81">
        <f t="shared" si="156"/>
        <v>135</v>
      </c>
      <c r="V248" s="81">
        <f t="shared" si="156"/>
        <v>25</v>
      </c>
      <c r="W248" s="81">
        <f t="shared" si="156"/>
        <v>3</v>
      </c>
      <c r="X248" s="81">
        <f t="shared" si="156"/>
        <v>0</v>
      </c>
      <c r="Y248" s="81">
        <f t="shared" si="156"/>
        <v>0</v>
      </c>
      <c r="Z248" s="81">
        <f t="shared" si="156"/>
        <v>0</v>
      </c>
      <c r="AA248" s="81">
        <f t="shared" si="156"/>
        <v>0</v>
      </c>
      <c r="AB248" s="81">
        <f t="shared" si="156"/>
        <v>0</v>
      </c>
      <c r="AC248" s="81">
        <f t="shared" si="156"/>
        <v>0</v>
      </c>
      <c r="AD248" s="71">
        <f t="shared" si="156"/>
        <v>370</v>
      </c>
    </row>
    <row r="251" spans="1:30">
      <c r="A251" s="4"/>
      <c r="B251" s="2" t="s">
        <v>53</v>
      </c>
      <c r="C251" s="4" t="str">
        <f>C41</f>
        <v>Westbound</v>
      </c>
      <c r="R251" s="2" t="s">
        <v>53</v>
      </c>
      <c r="S251" s="4" t="str">
        <f>C41</f>
        <v>Westbound</v>
      </c>
    </row>
    <row r="253" spans="1:30">
      <c r="A253" s="10">
        <f>A183+1</f>
        <v>45698</v>
      </c>
      <c r="B253" s="115" t="s">
        <v>10</v>
      </c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7"/>
      <c r="Q253" s="10">
        <f>Q183+1</f>
        <v>45698</v>
      </c>
      <c r="R253" s="115" t="s">
        <v>11</v>
      </c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7"/>
    </row>
    <row r="254" spans="1:30">
      <c r="A254" s="17" t="s">
        <v>19</v>
      </c>
      <c r="B254" s="17">
        <v>1</v>
      </c>
      <c r="C254" s="17">
        <v>2</v>
      </c>
      <c r="D254" s="17">
        <v>3</v>
      </c>
      <c r="E254" s="17">
        <v>4</v>
      </c>
      <c r="F254" s="17">
        <v>5</v>
      </c>
      <c r="G254" s="17">
        <v>6</v>
      </c>
      <c r="H254" s="17">
        <v>7</v>
      </c>
      <c r="I254" s="17">
        <v>8</v>
      </c>
      <c r="J254" s="17">
        <v>9</v>
      </c>
      <c r="K254" s="17">
        <v>10</v>
      </c>
      <c r="L254" s="17">
        <v>11</v>
      </c>
      <c r="M254" s="17">
        <v>12</v>
      </c>
      <c r="N254" s="17">
        <v>13</v>
      </c>
      <c r="O254" s="18" t="s">
        <v>18</v>
      </c>
      <c r="Q254" s="17" t="s">
        <v>19</v>
      </c>
      <c r="R254" s="17" t="str">
        <f>R$9</f>
        <v>0-10</v>
      </c>
      <c r="S254" s="17" t="str">
        <f t="shared" ref="S254:AC254" si="157">S$9</f>
        <v>10-15</v>
      </c>
      <c r="T254" s="17" t="str">
        <f t="shared" si="157"/>
        <v>15-20</v>
      </c>
      <c r="U254" s="17" t="str">
        <f t="shared" si="157"/>
        <v>20-25</v>
      </c>
      <c r="V254" s="17" t="str">
        <f t="shared" si="157"/>
        <v>25-30</v>
      </c>
      <c r="W254" s="17" t="str">
        <f t="shared" si="157"/>
        <v>30-35</v>
      </c>
      <c r="X254" s="17" t="str">
        <f t="shared" si="157"/>
        <v>35-40</v>
      </c>
      <c r="Y254" s="17" t="str">
        <f t="shared" si="157"/>
        <v>40-45</v>
      </c>
      <c r="Z254" s="17" t="str">
        <f t="shared" si="157"/>
        <v>45-50</v>
      </c>
      <c r="AA254" s="17" t="str">
        <f t="shared" si="157"/>
        <v>50-55</v>
      </c>
      <c r="AB254" s="17" t="str">
        <f t="shared" si="157"/>
        <v>55-60</v>
      </c>
      <c r="AC254" s="17" t="str">
        <f t="shared" si="157"/>
        <v>60+</v>
      </c>
      <c r="AD254" s="18" t="s">
        <v>18</v>
      </c>
    </row>
    <row r="255" spans="1:30">
      <c r="A255" s="17">
        <v>1</v>
      </c>
      <c r="B255" s="27">
        <v>3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18">
        <f>SUM(B255:N255)</f>
        <v>3</v>
      </c>
      <c r="Q255" s="17">
        <v>1</v>
      </c>
      <c r="R255" s="27">
        <v>0</v>
      </c>
      <c r="S255" s="27">
        <v>0</v>
      </c>
      <c r="T255" s="27">
        <v>2</v>
      </c>
      <c r="U255" s="27">
        <v>0</v>
      </c>
      <c r="V255" s="27">
        <v>1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18">
        <f>SUM(R255:AC255)</f>
        <v>3</v>
      </c>
    </row>
    <row r="256" spans="1:30">
      <c r="A256" s="17">
        <v>2</v>
      </c>
      <c r="B256" s="27">
        <v>0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18">
        <f t="shared" ref="O256:O278" si="158">SUM(B256:N256)</f>
        <v>0</v>
      </c>
      <c r="Q256" s="17">
        <v>2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18">
        <f t="shared" ref="AD256:AD278" si="159">SUM(R256:AC256)</f>
        <v>0</v>
      </c>
    </row>
    <row r="257" spans="1:30">
      <c r="A257" s="17">
        <v>3</v>
      </c>
      <c r="B257" s="27">
        <v>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18">
        <f t="shared" si="158"/>
        <v>0</v>
      </c>
      <c r="Q257" s="17">
        <v>3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18">
        <f t="shared" si="159"/>
        <v>0</v>
      </c>
    </row>
    <row r="258" spans="1:30">
      <c r="A258" s="17">
        <v>4</v>
      </c>
      <c r="B258" s="27">
        <v>0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18">
        <f t="shared" si="158"/>
        <v>0</v>
      </c>
      <c r="Q258" s="17">
        <v>4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18">
        <f t="shared" si="159"/>
        <v>0</v>
      </c>
    </row>
    <row r="259" spans="1:30">
      <c r="A259" s="17">
        <v>5</v>
      </c>
      <c r="B259" s="27">
        <v>0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18">
        <f t="shared" si="158"/>
        <v>0</v>
      </c>
      <c r="Q259" s="17">
        <v>5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18">
        <f t="shared" si="159"/>
        <v>0</v>
      </c>
    </row>
    <row r="260" spans="1:30">
      <c r="A260" s="17">
        <v>6</v>
      </c>
      <c r="B260" s="27">
        <v>4</v>
      </c>
      <c r="C260" s="27">
        <v>1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18">
        <f t="shared" si="158"/>
        <v>5</v>
      </c>
      <c r="Q260" s="17">
        <v>6</v>
      </c>
      <c r="R260" s="27">
        <v>0</v>
      </c>
      <c r="S260" s="27">
        <v>0</v>
      </c>
      <c r="T260" s="27">
        <v>3</v>
      </c>
      <c r="U260" s="27">
        <v>2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18">
        <f t="shared" si="159"/>
        <v>5</v>
      </c>
    </row>
    <row r="261" spans="1:30">
      <c r="A261" s="17">
        <v>7</v>
      </c>
      <c r="B261" s="27">
        <v>6</v>
      </c>
      <c r="C261" s="27">
        <v>2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18">
        <f t="shared" si="158"/>
        <v>8</v>
      </c>
      <c r="Q261" s="17">
        <v>7</v>
      </c>
      <c r="R261" s="27">
        <v>0</v>
      </c>
      <c r="S261" s="27">
        <v>1</v>
      </c>
      <c r="T261" s="27">
        <v>5</v>
      </c>
      <c r="U261" s="27">
        <v>0</v>
      </c>
      <c r="V261" s="27">
        <v>2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18">
        <f t="shared" si="159"/>
        <v>8</v>
      </c>
    </row>
    <row r="262" spans="1:30">
      <c r="A262" s="17">
        <v>8</v>
      </c>
      <c r="B262" s="27">
        <v>19</v>
      </c>
      <c r="C262" s="27">
        <v>5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18">
        <f t="shared" si="158"/>
        <v>24</v>
      </c>
      <c r="Q262" s="17">
        <v>8</v>
      </c>
      <c r="R262" s="27">
        <v>0</v>
      </c>
      <c r="S262" s="27">
        <v>2</v>
      </c>
      <c r="T262" s="27">
        <v>8</v>
      </c>
      <c r="U262" s="27">
        <v>7</v>
      </c>
      <c r="V262" s="27">
        <v>6</v>
      </c>
      <c r="W262" s="27">
        <v>1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18">
        <f t="shared" si="159"/>
        <v>24</v>
      </c>
    </row>
    <row r="263" spans="1:30">
      <c r="A263" s="17">
        <v>9</v>
      </c>
      <c r="B263" s="27">
        <v>20</v>
      </c>
      <c r="C263" s="27">
        <v>4</v>
      </c>
      <c r="D263" s="27">
        <v>0</v>
      </c>
      <c r="E263" s="27">
        <v>0</v>
      </c>
      <c r="F263" s="27">
        <v>1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18">
        <f t="shared" si="158"/>
        <v>25</v>
      </c>
      <c r="Q263" s="17">
        <v>9</v>
      </c>
      <c r="R263" s="27">
        <v>0</v>
      </c>
      <c r="S263" s="27">
        <v>4</v>
      </c>
      <c r="T263" s="27">
        <v>11</v>
      </c>
      <c r="U263" s="27">
        <v>3</v>
      </c>
      <c r="V263" s="27">
        <v>6</v>
      </c>
      <c r="W263" s="27">
        <v>1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18">
        <f t="shared" si="159"/>
        <v>25</v>
      </c>
    </row>
    <row r="264" spans="1:30">
      <c r="A264" s="17">
        <v>10</v>
      </c>
      <c r="B264" s="27">
        <v>13</v>
      </c>
      <c r="C264" s="27">
        <v>2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18">
        <f t="shared" si="158"/>
        <v>15</v>
      </c>
      <c r="Q264" s="17">
        <v>10</v>
      </c>
      <c r="R264" s="27">
        <v>0</v>
      </c>
      <c r="S264" s="27">
        <v>1</v>
      </c>
      <c r="T264" s="27">
        <v>5</v>
      </c>
      <c r="U264" s="27">
        <v>4</v>
      </c>
      <c r="V264" s="27">
        <v>4</v>
      </c>
      <c r="W264" s="27">
        <v>1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18">
        <f t="shared" si="159"/>
        <v>15</v>
      </c>
    </row>
    <row r="265" spans="1:30">
      <c r="A265" s="17">
        <v>11</v>
      </c>
      <c r="B265" s="27">
        <v>13</v>
      </c>
      <c r="C265" s="27">
        <v>2</v>
      </c>
      <c r="D265" s="27">
        <v>0</v>
      </c>
      <c r="E265" s="27">
        <v>0</v>
      </c>
      <c r="F265" s="27">
        <v>0</v>
      </c>
      <c r="G265" s="27">
        <v>0</v>
      </c>
      <c r="H265" s="27">
        <v>0</v>
      </c>
      <c r="I265" s="27">
        <v>0</v>
      </c>
      <c r="J265" s="27">
        <v>0</v>
      </c>
      <c r="K265" s="27">
        <v>0</v>
      </c>
      <c r="L265" s="27">
        <v>0</v>
      </c>
      <c r="M265" s="27">
        <v>0</v>
      </c>
      <c r="N265" s="27">
        <v>0</v>
      </c>
      <c r="O265" s="18">
        <f t="shared" si="158"/>
        <v>15</v>
      </c>
      <c r="Q265" s="17">
        <v>11</v>
      </c>
      <c r="R265" s="27">
        <v>0</v>
      </c>
      <c r="S265" s="27">
        <v>2</v>
      </c>
      <c r="T265" s="27">
        <v>4</v>
      </c>
      <c r="U265" s="27">
        <v>4</v>
      </c>
      <c r="V265" s="27">
        <v>4</v>
      </c>
      <c r="W265" s="27">
        <v>0</v>
      </c>
      <c r="X265" s="27">
        <v>0</v>
      </c>
      <c r="Y265" s="27">
        <v>1</v>
      </c>
      <c r="Z265" s="27">
        <v>0</v>
      </c>
      <c r="AA265" s="27">
        <v>0</v>
      </c>
      <c r="AB265" s="27">
        <v>0</v>
      </c>
      <c r="AC265" s="27">
        <v>0</v>
      </c>
      <c r="AD265" s="18">
        <f t="shared" si="159"/>
        <v>15</v>
      </c>
    </row>
    <row r="266" spans="1:30">
      <c r="A266" s="17">
        <v>12</v>
      </c>
      <c r="B266" s="27">
        <v>28</v>
      </c>
      <c r="C266" s="27">
        <v>1</v>
      </c>
      <c r="D266" s="27">
        <v>0</v>
      </c>
      <c r="E266" s="27">
        <v>0</v>
      </c>
      <c r="F266" s="27">
        <v>0</v>
      </c>
      <c r="G266" s="27">
        <v>0</v>
      </c>
      <c r="H266" s="27">
        <v>0</v>
      </c>
      <c r="I266" s="27">
        <v>0</v>
      </c>
      <c r="J266" s="27">
        <v>0</v>
      </c>
      <c r="K266" s="27">
        <v>0</v>
      </c>
      <c r="L266" s="27">
        <v>0</v>
      </c>
      <c r="M266" s="27">
        <v>0</v>
      </c>
      <c r="N266" s="27">
        <v>0</v>
      </c>
      <c r="O266" s="18">
        <f t="shared" si="158"/>
        <v>29</v>
      </c>
      <c r="Q266" s="17">
        <v>12</v>
      </c>
      <c r="R266" s="27">
        <v>2</v>
      </c>
      <c r="S266" s="27">
        <v>5</v>
      </c>
      <c r="T266" s="27">
        <v>9</v>
      </c>
      <c r="U266" s="27">
        <v>6</v>
      </c>
      <c r="V266" s="27">
        <v>7</v>
      </c>
      <c r="W266" s="27">
        <v>0</v>
      </c>
      <c r="X266" s="27">
        <v>0</v>
      </c>
      <c r="Y266" s="27">
        <v>0</v>
      </c>
      <c r="Z266" s="27">
        <v>0</v>
      </c>
      <c r="AA266" s="27">
        <v>0</v>
      </c>
      <c r="AB266" s="27">
        <v>0</v>
      </c>
      <c r="AC266" s="27">
        <v>0</v>
      </c>
      <c r="AD266" s="18">
        <f t="shared" si="159"/>
        <v>29</v>
      </c>
    </row>
    <row r="267" spans="1:30">
      <c r="A267" s="17">
        <v>13</v>
      </c>
      <c r="B267" s="27">
        <v>16</v>
      </c>
      <c r="C267" s="27">
        <v>4</v>
      </c>
      <c r="D267" s="27">
        <v>0</v>
      </c>
      <c r="E267" s="27">
        <v>0</v>
      </c>
      <c r="F267" s="27">
        <v>1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18">
        <f t="shared" si="158"/>
        <v>21</v>
      </c>
      <c r="Q267" s="17">
        <v>13</v>
      </c>
      <c r="R267" s="27">
        <v>0</v>
      </c>
      <c r="S267" s="27">
        <v>6</v>
      </c>
      <c r="T267" s="27">
        <v>6</v>
      </c>
      <c r="U267" s="27">
        <v>8</v>
      </c>
      <c r="V267" s="27">
        <v>1</v>
      </c>
      <c r="W267" s="27">
        <v>0</v>
      </c>
      <c r="X267" s="27">
        <v>0</v>
      </c>
      <c r="Y267" s="27">
        <v>0</v>
      </c>
      <c r="Z267" s="27">
        <v>0</v>
      </c>
      <c r="AA267" s="27">
        <v>0</v>
      </c>
      <c r="AB267" s="27">
        <v>0</v>
      </c>
      <c r="AC267" s="27">
        <v>0</v>
      </c>
      <c r="AD267" s="18">
        <f t="shared" si="159"/>
        <v>21</v>
      </c>
    </row>
    <row r="268" spans="1:30">
      <c r="A268" s="17">
        <v>14</v>
      </c>
      <c r="B268" s="27">
        <v>15</v>
      </c>
      <c r="C268" s="27">
        <v>5</v>
      </c>
      <c r="D268" s="27">
        <v>0</v>
      </c>
      <c r="E268" s="27">
        <v>0</v>
      </c>
      <c r="F268" s="27">
        <v>0</v>
      </c>
      <c r="G268" s="27">
        <v>0</v>
      </c>
      <c r="H268" s="27">
        <v>0</v>
      </c>
      <c r="I268" s="27">
        <v>0</v>
      </c>
      <c r="J268" s="27">
        <v>0</v>
      </c>
      <c r="K268" s="27">
        <v>0</v>
      </c>
      <c r="L268" s="27">
        <v>0</v>
      </c>
      <c r="M268" s="27">
        <v>0</v>
      </c>
      <c r="N268" s="27">
        <v>0</v>
      </c>
      <c r="O268" s="18">
        <f t="shared" si="158"/>
        <v>20</v>
      </c>
      <c r="Q268" s="17">
        <v>14</v>
      </c>
      <c r="R268" s="27">
        <v>1</v>
      </c>
      <c r="S268" s="27">
        <v>2</v>
      </c>
      <c r="T268" s="27">
        <v>7</v>
      </c>
      <c r="U268" s="27">
        <v>3</v>
      </c>
      <c r="V268" s="27">
        <v>7</v>
      </c>
      <c r="W268" s="27">
        <v>0</v>
      </c>
      <c r="X268" s="27">
        <v>0</v>
      </c>
      <c r="Y268" s="27">
        <v>0</v>
      </c>
      <c r="Z268" s="27">
        <v>0</v>
      </c>
      <c r="AA268" s="27">
        <v>0</v>
      </c>
      <c r="AB268" s="27">
        <v>0</v>
      </c>
      <c r="AC268" s="27">
        <v>0</v>
      </c>
      <c r="AD268" s="18">
        <f t="shared" si="159"/>
        <v>20</v>
      </c>
    </row>
    <row r="269" spans="1:30">
      <c r="A269" s="17">
        <v>15</v>
      </c>
      <c r="B269" s="27">
        <v>15</v>
      </c>
      <c r="C269" s="27">
        <v>4</v>
      </c>
      <c r="D269" s="27">
        <v>0</v>
      </c>
      <c r="E269" s="27">
        <v>0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27">
        <v>2</v>
      </c>
      <c r="N269" s="27">
        <v>0</v>
      </c>
      <c r="O269" s="18">
        <f t="shared" si="158"/>
        <v>21</v>
      </c>
      <c r="Q269" s="17">
        <v>15</v>
      </c>
      <c r="R269" s="27">
        <v>1</v>
      </c>
      <c r="S269" s="27">
        <v>0</v>
      </c>
      <c r="T269" s="27">
        <v>5</v>
      </c>
      <c r="U269" s="27">
        <v>7</v>
      </c>
      <c r="V269" s="27">
        <v>8</v>
      </c>
      <c r="W269" s="27">
        <v>0</v>
      </c>
      <c r="X269" s="27">
        <v>0</v>
      </c>
      <c r="Y269" s="27">
        <v>0</v>
      </c>
      <c r="Z269" s="27">
        <v>0</v>
      </c>
      <c r="AA269" s="27">
        <v>0</v>
      </c>
      <c r="AB269" s="27">
        <v>0</v>
      </c>
      <c r="AC269" s="27">
        <v>0</v>
      </c>
      <c r="AD269" s="18">
        <f t="shared" si="159"/>
        <v>21</v>
      </c>
    </row>
    <row r="270" spans="1:30">
      <c r="A270" s="17">
        <v>16</v>
      </c>
      <c r="B270" s="27">
        <v>8</v>
      </c>
      <c r="C270" s="27">
        <v>1</v>
      </c>
      <c r="D270" s="27">
        <v>0</v>
      </c>
      <c r="E270" s="27">
        <v>0</v>
      </c>
      <c r="F270" s="27">
        <v>0</v>
      </c>
      <c r="G270" s="27">
        <v>0</v>
      </c>
      <c r="H270" s="27">
        <v>0</v>
      </c>
      <c r="I270" s="27">
        <v>0</v>
      </c>
      <c r="J270" s="27">
        <v>0</v>
      </c>
      <c r="K270" s="27">
        <v>0</v>
      </c>
      <c r="L270" s="27">
        <v>0</v>
      </c>
      <c r="M270" s="27">
        <v>0</v>
      </c>
      <c r="N270" s="27">
        <v>0</v>
      </c>
      <c r="O270" s="18">
        <f t="shared" si="158"/>
        <v>9</v>
      </c>
      <c r="Q270" s="17">
        <v>16</v>
      </c>
      <c r="R270" s="27">
        <v>0</v>
      </c>
      <c r="S270" s="27">
        <v>1</v>
      </c>
      <c r="T270" s="27">
        <v>6</v>
      </c>
      <c r="U270" s="27">
        <v>2</v>
      </c>
      <c r="V270" s="27">
        <v>0</v>
      </c>
      <c r="W270" s="27">
        <v>0</v>
      </c>
      <c r="X270" s="27">
        <v>0</v>
      </c>
      <c r="Y270" s="27">
        <v>0</v>
      </c>
      <c r="Z270" s="27">
        <v>0</v>
      </c>
      <c r="AA270" s="27">
        <v>0</v>
      </c>
      <c r="AB270" s="27">
        <v>0</v>
      </c>
      <c r="AC270" s="27">
        <v>0</v>
      </c>
      <c r="AD270" s="18">
        <f t="shared" si="159"/>
        <v>9</v>
      </c>
    </row>
    <row r="271" spans="1:30">
      <c r="A271" s="17">
        <v>17</v>
      </c>
      <c r="B271" s="27">
        <v>13</v>
      </c>
      <c r="C271" s="27">
        <v>0</v>
      </c>
      <c r="D271" s="27">
        <v>0</v>
      </c>
      <c r="E271" s="27">
        <v>0</v>
      </c>
      <c r="F271" s="27">
        <v>0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18">
        <f t="shared" si="158"/>
        <v>13</v>
      </c>
      <c r="Q271" s="17">
        <v>17</v>
      </c>
      <c r="R271" s="27">
        <v>0</v>
      </c>
      <c r="S271" s="27">
        <v>3</v>
      </c>
      <c r="T271" s="27">
        <v>6</v>
      </c>
      <c r="U271" s="27">
        <v>3</v>
      </c>
      <c r="V271" s="27">
        <v>1</v>
      </c>
      <c r="W271" s="27">
        <v>0</v>
      </c>
      <c r="X271" s="27">
        <v>0</v>
      </c>
      <c r="Y271" s="27">
        <v>0</v>
      </c>
      <c r="Z271" s="27">
        <v>0</v>
      </c>
      <c r="AA271" s="27">
        <v>0</v>
      </c>
      <c r="AB271" s="27">
        <v>0</v>
      </c>
      <c r="AC271" s="27">
        <v>0</v>
      </c>
      <c r="AD271" s="18">
        <f t="shared" si="159"/>
        <v>13</v>
      </c>
    </row>
    <row r="272" spans="1:30">
      <c r="A272" s="17">
        <v>18</v>
      </c>
      <c r="B272" s="27">
        <v>16</v>
      </c>
      <c r="C272" s="27">
        <v>0</v>
      </c>
      <c r="D272" s="27">
        <v>0</v>
      </c>
      <c r="E272" s="27">
        <v>0</v>
      </c>
      <c r="F272" s="27">
        <v>0</v>
      </c>
      <c r="G272" s="27">
        <v>0</v>
      </c>
      <c r="H272" s="27">
        <v>0</v>
      </c>
      <c r="I272" s="27">
        <v>0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18">
        <f t="shared" si="158"/>
        <v>16</v>
      </c>
      <c r="Q272" s="17">
        <v>18</v>
      </c>
      <c r="R272" s="27">
        <v>0</v>
      </c>
      <c r="S272" s="27">
        <v>2</v>
      </c>
      <c r="T272" s="27">
        <v>7</v>
      </c>
      <c r="U272" s="27">
        <v>4</v>
      </c>
      <c r="V272" s="27">
        <v>2</v>
      </c>
      <c r="W272" s="27">
        <v>1</v>
      </c>
      <c r="X272" s="27">
        <v>0</v>
      </c>
      <c r="Y272" s="27">
        <v>0</v>
      </c>
      <c r="Z272" s="27">
        <v>0</v>
      </c>
      <c r="AA272" s="27">
        <v>0</v>
      </c>
      <c r="AB272" s="27">
        <v>0</v>
      </c>
      <c r="AC272" s="27">
        <v>0</v>
      </c>
      <c r="AD272" s="18">
        <f t="shared" si="159"/>
        <v>16</v>
      </c>
    </row>
    <row r="273" spans="1:30">
      <c r="A273" s="17">
        <v>19</v>
      </c>
      <c r="B273" s="27">
        <v>19</v>
      </c>
      <c r="C273" s="27">
        <v>1</v>
      </c>
      <c r="D273" s="27">
        <v>0</v>
      </c>
      <c r="E273" s="27">
        <v>0</v>
      </c>
      <c r="F273" s="27">
        <v>0</v>
      </c>
      <c r="G273" s="27">
        <v>0</v>
      </c>
      <c r="H273" s="27">
        <v>0</v>
      </c>
      <c r="I273" s="27">
        <v>0</v>
      </c>
      <c r="J273" s="27">
        <v>0</v>
      </c>
      <c r="K273" s="27">
        <v>0</v>
      </c>
      <c r="L273" s="27">
        <v>0</v>
      </c>
      <c r="M273" s="27">
        <v>1</v>
      </c>
      <c r="N273" s="27">
        <v>0</v>
      </c>
      <c r="O273" s="18">
        <f t="shared" si="158"/>
        <v>21</v>
      </c>
      <c r="Q273" s="17">
        <v>19</v>
      </c>
      <c r="R273" s="27">
        <v>0</v>
      </c>
      <c r="S273" s="27">
        <v>2</v>
      </c>
      <c r="T273" s="27">
        <v>10</v>
      </c>
      <c r="U273" s="27">
        <v>5</v>
      </c>
      <c r="V273" s="27">
        <v>3</v>
      </c>
      <c r="W273" s="27">
        <v>1</v>
      </c>
      <c r="X273" s="27">
        <v>0</v>
      </c>
      <c r="Y273" s="27">
        <v>0</v>
      </c>
      <c r="Z273" s="27">
        <v>0</v>
      </c>
      <c r="AA273" s="27">
        <v>0</v>
      </c>
      <c r="AB273" s="27">
        <v>0</v>
      </c>
      <c r="AC273" s="27">
        <v>0</v>
      </c>
      <c r="AD273" s="18">
        <f t="shared" si="159"/>
        <v>21</v>
      </c>
    </row>
    <row r="274" spans="1:30">
      <c r="A274" s="17">
        <v>20</v>
      </c>
      <c r="B274" s="27">
        <v>13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18">
        <f t="shared" si="158"/>
        <v>13</v>
      </c>
      <c r="Q274" s="17">
        <v>20</v>
      </c>
      <c r="R274" s="27">
        <v>0</v>
      </c>
      <c r="S274" s="27">
        <v>1</v>
      </c>
      <c r="T274" s="27">
        <v>3</v>
      </c>
      <c r="U274" s="27">
        <v>5</v>
      </c>
      <c r="V274" s="27">
        <v>4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18">
        <f t="shared" si="159"/>
        <v>13</v>
      </c>
    </row>
    <row r="275" spans="1:30">
      <c r="A275" s="17">
        <v>21</v>
      </c>
      <c r="B275" s="27">
        <v>4</v>
      </c>
      <c r="C275" s="27">
        <v>1</v>
      </c>
      <c r="D275" s="27">
        <v>0</v>
      </c>
      <c r="E275" s="27">
        <v>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18">
        <f t="shared" si="158"/>
        <v>5</v>
      </c>
      <c r="Q275" s="17">
        <v>21</v>
      </c>
      <c r="R275" s="27">
        <v>0</v>
      </c>
      <c r="S275" s="27">
        <v>2</v>
      </c>
      <c r="T275" s="27">
        <v>1</v>
      </c>
      <c r="U275" s="27">
        <v>0</v>
      </c>
      <c r="V275" s="27">
        <v>0</v>
      </c>
      <c r="W275" s="27">
        <v>2</v>
      </c>
      <c r="X275" s="27">
        <v>0</v>
      </c>
      <c r="Y275" s="27">
        <v>0</v>
      </c>
      <c r="Z275" s="27">
        <v>0</v>
      </c>
      <c r="AA275" s="27">
        <v>0</v>
      </c>
      <c r="AB275" s="27">
        <v>0</v>
      </c>
      <c r="AC275" s="27">
        <v>0</v>
      </c>
      <c r="AD275" s="18">
        <f t="shared" si="159"/>
        <v>5</v>
      </c>
    </row>
    <row r="276" spans="1:30">
      <c r="A276" s="17">
        <v>22</v>
      </c>
      <c r="B276" s="27">
        <v>6</v>
      </c>
      <c r="C276" s="27">
        <v>0</v>
      </c>
      <c r="D276" s="27">
        <v>0</v>
      </c>
      <c r="E276" s="27">
        <v>0</v>
      </c>
      <c r="F276" s="27">
        <v>0</v>
      </c>
      <c r="G276" s="27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18">
        <f t="shared" si="158"/>
        <v>6</v>
      </c>
      <c r="Q276" s="17">
        <v>22</v>
      </c>
      <c r="R276" s="27">
        <v>0</v>
      </c>
      <c r="S276" s="27">
        <v>2</v>
      </c>
      <c r="T276" s="27">
        <v>2</v>
      </c>
      <c r="U276" s="27">
        <v>1</v>
      </c>
      <c r="V276" s="27">
        <v>1</v>
      </c>
      <c r="W276" s="27">
        <v>0</v>
      </c>
      <c r="X276" s="27">
        <v>0</v>
      </c>
      <c r="Y276" s="27">
        <v>0</v>
      </c>
      <c r="Z276" s="27">
        <v>0</v>
      </c>
      <c r="AA276" s="27">
        <v>0</v>
      </c>
      <c r="AB276" s="27">
        <v>0</v>
      </c>
      <c r="AC276" s="27">
        <v>0</v>
      </c>
      <c r="AD276" s="18">
        <f t="shared" si="159"/>
        <v>6</v>
      </c>
    </row>
    <row r="277" spans="1:30">
      <c r="A277" s="17">
        <v>23</v>
      </c>
      <c r="B277" s="27">
        <v>4</v>
      </c>
      <c r="C277" s="27">
        <v>1</v>
      </c>
      <c r="D277" s="27">
        <v>0</v>
      </c>
      <c r="E277" s="27">
        <v>0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18">
        <f t="shared" si="158"/>
        <v>5</v>
      </c>
      <c r="Q277" s="17">
        <v>23</v>
      </c>
      <c r="R277" s="27">
        <v>0</v>
      </c>
      <c r="S277" s="27">
        <v>0</v>
      </c>
      <c r="T277" s="27">
        <v>2</v>
      </c>
      <c r="U277" s="27">
        <v>2</v>
      </c>
      <c r="V277" s="27">
        <v>0</v>
      </c>
      <c r="W277" s="27">
        <v>1</v>
      </c>
      <c r="X277" s="27">
        <v>0</v>
      </c>
      <c r="Y277" s="27">
        <v>0</v>
      </c>
      <c r="Z277" s="27">
        <v>0</v>
      </c>
      <c r="AA277" s="27">
        <v>0</v>
      </c>
      <c r="AB277" s="27">
        <v>0</v>
      </c>
      <c r="AC277" s="27">
        <v>0</v>
      </c>
      <c r="AD277" s="18">
        <f t="shared" si="159"/>
        <v>5</v>
      </c>
    </row>
    <row r="278" spans="1:30">
      <c r="A278" s="17">
        <v>24</v>
      </c>
      <c r="B278" s="27">
        <v>0</v>
      </c>
      <c r="C278" s="27">
        <v>0</v>
      </c>
      <c r="D278" s="27">
        <v>0</v>
      </c>
      <c r="E278" s="27">
        <v>0</v>
      </c>
      <c r="F278" s="27">
        <v>0</v>
      </c>
      <c r="G278" s="27">
        <v>0</v>
      </c>
      <c r="H278" s="27">
        <v>0</v>
      </c>
      <c r="I278" s="27">
        <v>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18">
        <f t="shared" si="158"/>
        <v>0</v>
      </c>
      <c r="Q278" s="17">
        <v>24</v>
      </c>
      <c r="R278" s="27">
        <v>0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7">
        <v>0</v>
      </c>
      <c r="AA278" s="27">
        <v>0</v>
      </c>
      <c r="AB278" s="27">
        <v>0</v>
      </c>
      <c r="AC278" s="27">
        <v>0</v>
      </c>
      <c r="AD278" s="18">
        <f t="shared" si="159"/>
        <v>0</v>
      </c>
    </row>
    <row r="280" spans="1:30">
      <c r="A280" s="69" t="s">
        <v>43</v>
      </c>
      <c r="B280" s="70">
        <f>SUM(B262:B273)</f>
        <v>195</v>
      </c>
      <c r="C280" s="70">
        <f t="shared" ref="C280:O280" si="160">SUM(C262:C273)</f>
        <v>29</v>
      </c>
      <c r="D280" s="70">
        <f t="shared" si="160"/>
        <v>0</v>
      </c>
      <c r="E280" s="70">
        <f t="shared" si="160"/>
        <v>0</v>
      </c>
      <c r="F280" s="70">
        <f t="shared" si="160"/>
        <v>2</v>
      </c>
      <c r="G280" s="70">
        <f t="shared" si="160"/>
        <v>0</v>
      </c>
      <c r="H280" s="70">
        <f t="shared" si="160"/>
        <v>0</v>
      </c>
      <c r="I280" s="70">
        <f t="shared" si="160"/>
        <v>0</v>
      </c>
      <c r="J280" s="70">
        <f t="shared" si="160"/>
        <v>0</v>
      </c>
      <c r="K280" s="70">
        <f t="shared" si="160"/>
        <v>0</v>
      </c>
      <c r="L280" s="70">
        <f t="shared" si="160"/>
        <v>0</v>
      </c>
      <c r="M280" s="70">
        <f t="shared" si="160"/>
        <v>3</v>
      </c>
      <c r="N280" s="70">
        <f t="shared" si="160"/>
        <v>0</v>
      </c>
      <c r="O280" s="71">
        <f t="shared" si="160"/>
        <v>229</v>
      </c>
      <c r="Q280" s="69" t="s">
        <v>43</v>
      </c>
      <c r="R280" s="70">
        <f>SUM(R262:R273)</f>
        <v>4</v>
      </c>
      <c r="S280" s="70">
        <f t="shared" ref="S280:AD280" si="161">SUM(S262:S273)</f>
        <v>30</v>
      </c>
      <c r="T280" s="70">
        <f t="shared" si="161"/>
        <v>84</v>
      </c>
      <c r="U280" s="70">
        <f t="shared" si="161"/>
        <v>56</v>
      </c>
      <c r="V280" s="70">
        <f t="shared" si="161"/>
        <v>49</v>
      </c>
      <c r="W280" s="70">
        <f t="shared" si="161"/>
        <v>5</v>
      </c>
      <c r="X280" s="70">
        <f t="shared" si="161"/>
        <v>0</v>
      </c>
      <c r="Y280" s="70">
        <f t="shared" si="161"/>
        <v>1</v>
      </c>
      <c r="Z280" s="70">
        <f t="shared" si="161"/>
        <v>0</v>
      </c>
      <c r="AA280" s="70">
        <f t="shared" si="161"/>
        <v>0</v>
      </c>
      <c r="AB280" s="70">
        <f t="shared" si="161"/>
        <v>0</v>
      </c>
      <c r="AC280" s="70">
        <f t="shared" si="161"/>
        <v>0</v>
      </c>
      <c r="AD280" s="71">
        <f t="shared" si="161"/>
        <v>229</v>
      </c>
    </row>
    <row r="281" spans="1:30">
      <c r="A281" s="73" t="s">
        <v>45</v>
      </c>
      <c r="B281" s="75">
        <f>SUM(B261:B276)</f>
        <v>224</v>
      </c>
      <c r="C281" s="75">
        <f t="shared" ref="C281:O281" si="162">SUM(C261:C276)</f>
        <v>32</v>
      </c>
      <c r="D281" s="75">
        <f t="shared" si="162"/>
        <v>0</v>
      </c>
      <c r="E281" s="75">
        <f t="shared" si="162"/>
        <v>0</v>
      </c>
      <c r="F281" s="75">
        <f t="shared" si="162"/>
        <v>2</v>
      </c>
      <c r="G281" s="75">
        <f t="shared" si="162"/>
        <v>0</v>
      </c>
      <c r="H281" s="75">
        <f t="shared" si="162"/>
        <v>0</v>
      </c>
      <c r="I281" s="75">
        <f t="shared" si="162"/>
        <v>0</v>
      </c>
      <c r="J281" s="75">
        <f t="shared" si="162"/>
        <v>0</v>
      </c>
      <c r="K281" s="75">
        <f t="shared" si="162"/>
        <v>0</v>
      </c>
      <c r="L281" s="75">
        <f t="shared" si="162"/>
        <v>0</v>
      </c>
      <c r="M281" s="75">
        <f t="shared" si="162"/>
        <v>3</v>
      </c>
      <c r="N281" s="75">
        <f t="shared" si="162"/>
        <v>0</v>
      </c>
      <c r="O281" s="71">
        <f t="shared" si="162"/>
        <v>261</v>
      </c>
      <c r="Q281" s="73" t="s">
        <v>45</v>
      </c>
      <c r="R281" s="75">
        <f>SUM(R261:R276)</f>
        <v>4</v>
      </c>
      <c r="S281" s="75">
        <f t="shared" ref="S281:AD281" si="163">SUM(S261:S276)</f>
        <v>36</v>
      </c>
      <c r="T281" s="75">
        <f t="shared" si="163"/>
        <v>95</v>
      </c>
      <c r="U281" s="75">
        <f t="shared" si="163"/>
        <v>62</v>
      </c>
      <c r="V281" s="75">
        <f t="shared" si="163"/>
        <v>56</v>
      </c>
      <c r="W281" s="75">
        <f t="shared" si="163"/>
        <v>7</v>
      </c>
      <c r="X281" s="75">
        <f t="shared" si="163"/>
        <v>0</v>
      </c>
      <c r="Y281" s="75">
        <f t="shared" si="163"/>
        <v>1</v>
      </c>
      <c r="Z281" s="75">
        <f t="shared" si="163"/>
        <v>0</v>
      </c>
      <c r="AA281" s="75">
        <f t="shared" si="163"/>
        <v>0</v>
      </c>
      <c r="AB281" s="75">
        <f t="shared" si="163"/>
        <v>0</v>
      </c>
      <c r="AC281" s="75">
        <f t="shared" si="163"/>
        <v>0</v>
      </c>
      <c r="AD281" s="71">
        <f t="shared" si="163"/>
        <v>261</v>
      </c>
    </row>
    <row r="282" spans="1:30">
      <c r="A282" s="76" t="s">
        <v>47</v>
      </c>
      <c r="B282" s="78">
        <f>SUM(B261:B278)</f>
        <v>228</v>
      </c>
      <c r="C282" s="78">
        <f t="shared" ref="C282:O282" si="164">SUM(C261:C278)</f>
        <v>33</v>
      </c>
      <c r="D282" s="78">
        <f t="shared" si="164"/>
        <v>0</v>
      </c>
      <c r="E282" s="78">
        <f t="shared" si="164"/>
        <v>0</v>
      </c>
      <c r="F282" s="78">
        <f t="shared" si="164"/>
        <v>2</v>
      </c>
      <c r="G282" s="78">
        <f t="shared" si="164"/>
        <v>0</v>
      </c>
      <c r="H282" s="78">
        <f t="shared" si="164"/>
        <v>0</v>
      </c>
      <c r="I282" s="78">
        <f t="shared" si="164"/>
        <v>0</v>
      </c>
      <c r="J282" s="78">
        <f t="shared" si="164"/>
        <v>0</v>
      </c>
      <c r="K282" s="78">
        <f t="shared" si="164"/>
        <v>0</v>
      </c>
      <c r="L282" s="78">
        <f t="shared" si="164"/>
        <v>0</v>
      </c>
      <c r="M282" s="78">
        <f t="shared" si="164"/>
        <v>3</v>
      </c>
      <c r="N282" s="78">
        <f t="shared" si="164"/>
        <v>0</v>
      </c>
      <c r="O282" s="71">
        <f t="shared" si="164"/>
        <v>266</v>
      </c>
      <c r="Q282" s="76" t="s">
        <v>47</v>
      </c>
      <c r="R282" s="78">
        <f>SUM(R261:R278)</f>
        <v>4</v>
      </c>
      <c r="S282" s="78">
        <f t="shared" ref="S282:AD282" si="165">SUM(S261:S278)</f>
        <v>36</v>
      </c>
      <c r="T282" s="78">
        <f t="shared" si="165"/>
        <v>97</v>
      </c>
      <c r="U282" s="78">
        <f t="shared" si="165"/>
        <v>64</v>
      </c>
      <c r="V282" s="78">
        <f t="shared" si="165"/>
        <v>56</v>
      </c>
      <c r="W282" s="78">
        <f t="shared" si="165"/>
        <v>8</v>
      </c>
      <c r="X282" s="78">
        <f t="shared" si="165"/>
        <v>0</v>
      </c>
      <c r="Y282" s="78">
        <f t="shared" si="165"/>
        <v>1</v>
      </c>
      <c r="Z282" s="78">
        <f t="shared" si="165"/>
        <v>0</v>
      </c>
      <c r="AA282" s="78">
        <f t="shared" si="165"/>
        <v>0</v>
      </c>
      <c r="AB282" s="78">
        <f t="shared" si="165"/>
        <v>0</v>
      </c>
      <c r="AC282" s="78">
        <f t="shared" si="165"/>
        <v>0</v>
      </c>
      <c r="AD282" s="71">
        <f t="shared" si="165"/>
        <v>266</v>
      </c>
    </row>
    <row r="283" spans="1:30">
      <c r="A283" s="79" t="s">
        <v>48</v>
      </c>
      <c r="B283" s="81">
        <f>SUM(B255:B278)</f>
        <v>235</v>
      </c>
      <c r="C283" s="81">
        <f t="shared" ref="C283:O283" si="166">SUM(C255:C278)</f>
        <v>34</v>
      </c>
      <c r="D283" s="81">
        <f t="shared" si="166"/>
        <v>0</v>
      </c>
      <c r="E283" s="81">
        <f t="shared" si="166"/>
        <v>0</v>
      </c>
      <c r="F283" s="81">
        <f t="shared" si="166"/>
        <v>2</v>
      </c>
      <c r="G283" s="81">
        <f t="shared" si="166"/>
        <v>0</v>
      </c>
      <c r="H283" s="81">
        <f t="shared" si="166"/>
        <v>0</v>
      </c>
      <c r="I283" s="81">
        <f t="shared" si="166"/>
        <v>0</v>
      </c>
      <c r="J283" s="81">
        <f t="shared" si="166"/>
        <v>0</v>
      </c>
      <c r="K283" s="81">
        <f t="shared" si="166"/>
        <v>0</v>
      </c>
      <c r="L283" s="81">
        <f t="shared" si="166"/>
        <v>0</v>
      </c>
      <c r="M283" s="81">
        <f t="shared" si="166"/>
        <v>3</v>
      </c>
      <c r="N283" s="81">
        <f t="shared" si="166"/>
        <v>0</v>
      </c>
      <c r="O283" s="71">
        <f t="shared" si="166"/>
        <v>274</v>
      </c>
      <c r="Q283" s="79" t="s">
        <v>48</v>
      </c>
      <c r="R283" s="81">
        <f>SUM(R255:R278)</f>
        <v>4</v>
      </c>
      <c r="S283" s="81">
        <f t="shared" ref="S283:AD283" si="167">SUM(S255:S278)</f>
        <v>36</v>
      </c>
      <c r="T283" s="81">
        <f t="shared" si="167"/>
        <v>102</v>
      </c>
      <c r="U283" s="81">
        <f t="shared" si="167"/>
        <v>66</v>
      </c>
      <c r="V283" s="81">
        <f t="shared" si="167"/>
        <v>57</v>
      </c>
      <c r="W283" s="81">
        <f t="shared" si="167"/>
        <v>8</v>
      </c>
      <c r="X283" s="81">
        <f t="shared" si="167"/>
        <v>0</v>
      </c>
      <c r="Y283" s="81">
        <f t="shared" si="167"/>
        <v>1</v>
      </c>
      <c r="Z283" s="81">
        <f t="shared" si="167"/>
        <v>0</v>
      </c>
      <c r="AA283" s="81">
        <f t="shared" si="167"/>
        <v>0</v>
      </c>
      <c r="AB283" s="81">
        <f t="shared" si="167"/>
        <v>0</v>
      </c>
      <c r="AC283" s="81">
        <f t="shared" si="167"/>
        <v>0</v>
      </c>
      <c r="AD283" s="71">
        <f t="shared" si="167"/>
        <v>274</v>
      </c>
    </row>
    <row r="286" spans="1:30">
      <c r="A286" s="4"/>
      <c r="B286" s="2" t="s">
        <v>2</v>
      </c>
      <c r="C286" s="4" t="str">
        <f>C6</f>
        <v xml:space="preserve">Eastbound </v>
      </c>
      <c r="R286" s="2" t="s">
        <v>2</v>
      </c>
      <c r="S286" s="4" t="str">
        <f>C6</f>
        <v xml:space="preserve">Eastbound </v>
      </c>
    </row>
    <row r="288" spans="1:30">
      <c r="A288" s="10">
        <f>A218+1</f>
        <v>45699</v>
      </c>
      <c r="B288" s="115" t="s">
        <v>10</v>
      </c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7"/>
      <c r="Q288" s="10">
        <f>Q218+1</f>
        <v>45699</v>
      </c>
      <c r="R288" s="115" t="s">
        <v>11</v>
      </c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7"/>
    </row>
    <row r="289" spans="1:30">
      <c r="A289" s="17" t="s">
        <v>19</v>
      </c>
      <c r="B289" s="17">
        <v>1</v>
      </c>
      <c r="C289" s="17">
        <v>2</v>
      </c>
      <c r="D289" s="17">
        <v>3</v>
      </c>
      <c r="E289" s="17">
        <v>4</v>
      </c>
      <c r="F289" s="17">
        <v>5</v>
      </c>
      <c r="G289" s="17">
        <v>6</v>
      </c>
      <c r="H289" s="17">
        <v>7</v>
      </c>
      <c r="I289" s="17">
        <v>8</v>
      </c>
      <c r="J289" s="17">
        <v>9</v>
      </c>
      <c r="K289" s="17">
        <v>10</v>
      </c>
      <c r="L289" s="17">
        <v>11</v>
      </c>
      <c r="M289" s="17">
        <v>12</v>
      </c>
      <c r="N289" s="17">
        <v>13</v>
      </c>
      <c r="O289" s="18" t="s">
        <v>18</v>
      </c>
      <c r="Q289" s="17" t="s">
        <v>19</v>
      </c>
      <c r="R289" s="17" t="str">
        <f>R$9</f>
        <v>0-10</v>
      </c>
      <c r="S289" s="17" t="str">
        <f t="shared" ref="S289:AC289" si="168">S$9</f>
        <v>10-15</v>
      </c>
      <c r="T289" s="17" t="str">
        <f t="shared" si="168"/>
        <v>15-20</v>
      </c>
      <c r="U289" s="17" t="str">
        <f t="shared" si="168"/>
        <v>20-25</v>
      </c>
      <c r="V289" s="17" t="str">
        <f t="shared" si="168"/>
        <v>25-30</v>
      </c>
      <c r="W289" s="17" t="str">
        <f t="shared" si="168"/>
        <v>30-35</v>
      </c>
      <c r="X289" s="17" t="str">
        <f t="shared" si="168"/>
        <v>35-40</v>
      </c>
      <c r="Y289" s="17" t="str">
        <f t="shared" si="168"/>
        <v>40-45</v>
      </c>
      <c r="Z289" s="17" t="str">
        <f t="shared" si="168"/>
        <v>45-50</v>
      </c>
      <c r="AA289" s="17" t="str">
        <f t="shared" si="168"/>
        <v>50-55</v>
      </c>
      <c r="AB289" s="17" t="str">
        <f t="shared" si="168"/>
        <v>55-60</v>
      </c>
      <c r="AC289" s="17" t="str">
        <f t="shared" si="168"/>
        <v>60+</v>
      </c>
      <c r="AD289" s="18" t="s">
        <v>18</v>
      </c>
    </row>
    <row r="290" spans="1:30">
      <c r="A290" s="17">
        <v>1</v>
      </c>
      <c r="B290" s="27">
        <v>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18">
        <f>SUM(B290:N290)</f>
        <v>2</v>
      </c>
      <c r="Q290" s="17">
        <v>1</v>
      </c>
      <c r="R290" s="27">
        <v>0</v>
      </c>
      <c r="S290" s="27">
        <v>0</v>
      </c>
      <c r="T290" s="27">
        <v>0</v>
      </c>
      <c r="U290" s="27">
        <v>1</v>
      </c>
      <c r="V290" s="27">
        <v>1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18">
        <f>SUM(R290:AC290)</f>
        <v>2</v>
      </c>
    </row>
    <row r="291" spans="1:30">
      <c r="A291" s="17">
        <v>2</v>
      </c>
      <c r="B291" s="27">
        <v>0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18">
        <f t="shared" ref="O291:O313" si="169">SUM(B291:N291)</f>
        <v>0</v>
      </c>
      <c r="Q291" s="17">
        <v>2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18">
        <f t="shared" ref="AD291:AD313" si="170">SUM(R291:AC291)</f>
        <v>0</v>
      </c>
    </row>
    <row r="292" spans="1:30">
      <c r="A292" s="17">
        <v>3</v>
      </c>
      <c r="B292" s="27">
        <v>2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18">
        <f t="shared" si="169"/>
        <v>2</v>
      </c>
      <c r="Q292" s="17">
        <v>3</v>
      </c>
      <c r="R292" s="27">
        <v>0</v>
      </c>
      <c r="S292" s="27">
        <v>0</v>
      </c>
      <c r="T292" s="27">
        <v>2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18">
        <f t="shared" si="170"/>
        <v>2</v>
      </c>
    </row>
    <row r="293" spans="1:30">
      <c r="A293" s="17">
        <v>4</v>
      </c>
      <c r="B293" s="27">
        <v>2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18">
        <f t="shared" si="169"/>
        <v>2</v>
      </c>
      <c r="Q293" s="17">
        <v>4</v>
      </c>
      <c r="R293" s="27">
        <v>0</v>
      </c>
      <c r="S293" s="27">
        <v>0</v>
      </c>
      <c r="T293" s="27">
        <v>0</v>
      </c>
      <c r="U293" s="27">
        <v>2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18">
        <f t="shared" si="170"/>
        <v>2</v>
      </c>
    </row>
    <row r="294" spans="1:30">
      <c r="A294" s="17">
        <v>5</v>
      </c>
      <c r="B294" s="27">
        <v>2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18">
        <f t="shared" si="169"/>
        <v>2</v>
      </c>
      <c r="Q294" s="17">
        <v>5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1</v>
      </c>
      <c r="X294" s="27">
        <v>1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18">
        <f t="shared" si="170"/>
        <v>2</v>
      </c>
    </row>
    <row r="295" spans="1:30">
      <c r="A295" s="17">
        <v>6</v>
      </c>
      <c r="B295" s="27">
        <v>1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18">
        <f t="shared" si="169"/>
        <v>1</v>
      </c>
      <c r="Q295" s="17">
        <v>6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1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18">
        <f t="shared" si="170"/>
        <v>1</v>
      </c>
    </row>
    <row r="296" spans="1:30">
      <c r="A296" s="17">
        <v>7</v>
      </c>
      <c r="B296" s="27">
        <v>3</v>
      </c>
      <c r="C296" s="27">
        <v>0</v>
      </c>
      <c r="D296" s="27">
        <v>0</v>
      </c>
      <c r="E296" s="27">
        <v>0</v>
      </c>
      <c r="F296" s="27">
        <v>0</v>
      </c>
      <c r="G296" s="27">
        <v>0</v>
      </c>
      <c r="H296" s="27">
        <v>0</v>
      </c>
      <c r="I296" s="27">
        <v>0</v>
      </c>
      <c r="J296" s="27">
        <v>0</v>
      </c>
      <c r="K296" s="27">
        <v>0</v>
      </c>
      <c r="L296" s="27">
        <v>0</v>
      </c>
      <c r="M296" s="27">
        <v>0</v>
      </c>
      <c r="N296" s="27">
        <v>0</v>
      </c>
      <c r="O296" s="18">
        <f t="shared" si="169"/>
        <v>3</v>
      </c>
      <c r="Q296" s="17">
        <v>7</v>
      </c>
      <c r="R296" s="27">
        <v>0</v>
      </c>
      <c r="S296" s="27">
        <v>0</v>
      </c>
      <c r="T296" s="27">
        <v>1</v>
      </c>
      <c r="U296" s="27">
        <v>1</v>
      </c>
      <c r="V296" s="27">
        <v>1</v>
      </c>
      <c r="W296" s="27">
        <v>0</v>
      </c>
      <c r="X296" s="27">
        <v>0</v>
      </c>
      <c r="Y296" s="27">
        <v>0</v>
      </c>
      <c r="Z296" s="27">
        <v>0</v>
      </c>
      <c r="AA296" s="27">
        <v>0</v>
      </c>
      <c r="AB296" s="27">
        <v>0</v>
      </c>
      <c r="AC296" s="27">
        <v>0</v>
      </c>
      <c r="AD296" s="18">
        <f t="shared" si="170"/>
        <v>3</v>
      </c>
    </row>
    <row r="297" spans="1:30">
      <c r="A297" s="17">
        <v>8</v>
      </c>
      <c r="B297" s="27">
        <v>13</v>
      </c>
      <c r="C297" s="27">
        <v>1</v>
      </c>
      <c r="D297" s="27">
        <v>0</v>
      </c>
      <c r="E297" s="27">
        <v>0</v>
      </c>
      <c r="F297" s="27">
        <v>0</v>
      </c>
      <c r="G297" s="27">
        <v>0</v>
      </c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27">
        <v>1</v>
      </c>
      <c r="N297" s="27">
        <v>0</v>
      </c>
      <c r="O297" s="18">
        <f t="shared" si="169"/>
        <v>15</v>
      </c>
      <c r="Q297" s="17">
        <v>8</v>
      </c>
      <c r="R297" s="27">
        <v>0</v>
      </c>
      <c r="S297" s="27">
        <v>5</v>
      </c>
      <c r="T297" s="27">
        <v>9</v>
      </c>
      <c r="U297" s="27">
        <v>0</v>
      </c>
      <c r="V297" s="27">
        <v>1</v>
      </c>
      <c r="W297" s="27">
        <v>0</v>
      </c>
      <c r="X297" s="27">
        <v>0</v>
      </c>
      <c r="Y297" s="27">
        <v>0</v>
      </c>
      <c r="Z297" s="27">
        <v>0</v>
      </c>
      <c r="AA297" s="27">
        <v>0</v>
      </c>
      <c r="AB297" s="27">
        <v>0</v>
      </c>
      <c r="AC297" s="27">
        <v>0</v>
      </c>
      <c r="AD297" s="18">
        <f t="shared" si="170"/>
        <v>15</v>
      </c>
    </row>
    <row r="298" spans="1:30">
      <c r="A298" s="17">
        <v>9</v>
      </c>
      <c r="B298" s="27">
        <v>27</v>
      </c>
      <c r="C298" s="27">
        <v>3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18">
        <f t="shared" si="169"/>
        <v>30</v>
      </c>
      <c r="Q298" s="17">
        <v>9</v>
      </c>
      <c r="R298" s="27">
        <v>0</v>
      </c>
      <c r="S298" s="27">
        <v>3</v>
      </c>
      <c r="T298" s="27">
        <v>13</v>
      </c>
      <c r="U298" s="27">
        <v>13</v>
      </c>
      <c r="V298" s="27">
        <v>1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18">
        <f t="shared" si="170"/>
        <v>30</v>
      </c>
    </row>
    <row r="299" spans="1:30">
      <c r="A299" s="17">
        <v>10</v>
      </c>
      <c r="B299" s="27">
        <v>23</v>
      </c>
      <c r="C299" s="27">
        <v>2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18">
        <f t="shared" si="169"/>
        <v>25</v>
      </c>
      <c r="Q299" s="17">
        <v>10</v>
      </c>
      <c r="R299" s="27">
        <v>2</v>
      </c>
      <c r="S299" s="27">
        <v>4</v>
      </c>
      <c r="T299" s="27">
        <v>15</v>
      </c>
      <c r="U299" s="27">
        <v>2</v>
      </c>
      <c r="V299" s="27">
        <v>2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18">
        <f t="shared" si="170"/>
        <v>25</v>
      </c>
    </row>
    <row r="300" spans="1:30">
      <c r="A300" s="17">
        <v>11</v>
      </c>
      <c r="B300" s="27">
        <v>8</v>
      </c>
      <c r="C300" s="27">
        <v>2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18">
        <f t="shared" si="169"/>
        <v>10</v>
      </c>
      <c r="Q300" s="17">
        <v>11</v>
      </c>
      <c r="R300" s="27">
        <v>0</v>
      </c>
      <c r="S300" s="27">
        <v>2</v>
      </c>
      <c r="T300" s="27">
        <v>6</v>
      </c>
      <c r="U300" s="27">
        <v>1</v>
      </c>
      <c r="V300" s="27">
        <v>1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18">
        <f t="shared" si="170"/>
        <v>10</v>
      </c>
    </row>
    <row r="301" spans="1:30">
      <c r="A301" s="17">
        <v>12</v>
      </c>
      <c r="B301" s="27">
        <v>20</v>
      </c>
      <c r="C301" s="27">
        <v>4</v>
      </c>
      <c r="D301" s="27">
        <v>0</v>
      </c>
      <c r="E301" s="27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18">
        <f t="shared" si="169"/>
        <v>24</v>
      </c>
      <c r="Q301" s="17">
        <v>12</v>
      </c>
      <c r="R301" s="27">
        <v>2</v>
      </c>
      <c r="S301" s="27">
        <v>5</v>
      </c>
      <c r="T301" s="27">
        <v>12</v>
      </c>
      <c r="U301" s="27">
        <v>5</v>
      </c>
      <c r="V301" s="27">
        <v>0</v>
      </c>
      <c r="W301" s="27">
        <v>0</v>
      </c>
      <c r="X301" s="27">
        <v>0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18">
        <f t="shared" si="170"/>
        <v>24</v>
      </c>
    </row>
    <row r="302" spans="1:30">
      <c r="A302" s="17">
        <v>13</v>
      </c>
      <c r="B302" s="27">
        <v>31</v>
      </c>
      <c r="C302" s="27">
        <v>3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18">
        <f t="shared" si="169"/>
        <v>34</v>
      </c>
      <c r="Q302" s="17">
        <v>13</v>
      </c>
      <c r="R302" s="27">
        <v>2</v>
      </c>
      <c r="S302" s="27">
        <v>6</v>
      </c>
      <c r="T302" s="27">
        <v>16</v>
      </c>
      <c r="U302" s="27">
        <v>8</v>
      </c>
      <c r="V302" s="27">
        <v>2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18">
        <f t="shared" si="170"/>
        <v>34</v>
      </c>
    </row>
    <row r="303" spans="1:30">
      <c r="A303" s="17">
        <v>14</v>
      </c>
      <c r="B303" s="27">
        <v>19</v>
      </c>
      <c r="C303" s="27">
        <v>5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18">
        <f t="shared" si="169"/>
        <v>24</v>
      </c>
      <c r="Q303" s="17">
        <v>14</v>
      </c>
      <c r="R303" s="27">
        <v>0</v>
      </c>
      <c r="S303" s="27">
        <v>7</v>
      </c>
      <c r="T303" s="27">
        <v>7</v>
      </c>
      <c r="U303" s="27">
        <v>8</v>
      </c>
      <c r="V303" s="27">
        <v>2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18">
        <f t="shared" si="170"/>
        <v>24</v>
      </c>
    </row>
    <row r="304" spans="1:30">
      <c r="A304" s="17">
        <v>15</v>
      </c>
      <c r="B304" s="27">
        <v>27</v>
      </c>
      <c r="C304" s="27">
        <v>3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18">
        <f t="shared" si="169"/>
        <v>30</v>
      </c>
      <c r="Q304" s="17">
        <v>15</v>
      </c>
      <c r="R304" s="27">
        <v>3</v>
      </c>
      <c r="S304" s="27">
        <v>2</v>
      </c>
      <c r="T304" s="27">
        <v>14</v>
      </c>
      <c r="U304" s="27">
        <v>9</v>
      </c>
      <c r="V304" s="27">
        <v>1</v>
      </c>
      <c r="W304" s="27">
        <v>1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18">
        <f t="shared" si="170"/>
        <v>30</v>
      </c>
    </row>
    <row r="305" spans="1:30">
      <c r="A305" s="17">
        <v>16</v>
      </c>
      <c r="B305" s="27">
        <v>36</v>
      </c>
      <c r="C305" s="27">
        <v>3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18">
        <f t="shared" si="169"/>
        <v>39</v>
      </c>
      <c r="Q305" s="17">
        <v>16</v>
      </c>
      <c r="R305" s="27">
        <v>0</v>
      </c>
      <c r="S305" s="27">
        <v>8</v>
      </c>
      <c r="T305" s="27">
        <v>15</v>
      </c>
      <c r="U305" s="27">
        <v>16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18">
        <f t="shared" si="170"/>
        <v>39</v>
      </c>
    </row>
    <row r="306" spans="1:30">
      <c r="A306" s="17">
        <v>17</v>
      </c>
      <c r="B306" s="27">
        <v>30</v>
      </c>
      <c r="C306" s="27">
        <v>3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18">
        <f t="shared" si="169"/>
        <v>33</v>
      </c>
      <c r="Q306" s="17">
        <v>17</v>
      </c>
      <c r="R306" s="27">
        <v>1</v>
      </c>
      <c r="S306" s="27">
        <v>5</v>
      </c>
      <c r="T306" s="27">
        <v>12</v>
      </c>
      <c r="U306" s="27">
        <v>10</v>
      </c>
      <c r="V306" s="27">
        <v>5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18">
        <f t="shared" si="170"/>
        <v>33</v>
      </c>
    </row>
    <row r="307" spans="1:30">
      <c r="A307" s="17">
        <v>18</v>
      </c>
      <c r="B307" s="27">
        <v>35</v>
      </c>
      <c r="C307" s="27">
        <v>3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18">
        <f t="shared" si="169"/>
        <v>38</v>
      </c>
      <c r="Q307" s="17">
        <v>18</v>
      </c>
      <c r="R307" s="27">
        <v>1</v>
      </c>
      <c r="S307" s="27">
        <v>8</v>
      </c>
      <c r="T307" s="27">
        <v>13</v>
      </c>
      <c r="U307" s="27">
        <v>14</v>
      </c>
      <c r="V307" s="27">
        <v>2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18">
        <f t="shared" si="170"/>
        <v>38</v>
      </c>
    </row>
    <row r="308" spans="1:30">
      <c r="A308" s="17">
        <v>19</v>
      </c>
      <c r="B308" s="27">
        <v>21</v>
      </c>
      <c r="C308" s="27">
        <v>4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18">
        <f t="shared" si="169"/>
        <v>25</v>
      </c>
      <c r="Q308" s="17">
        <v>19</v>
      </c>
      <c r="R308" s="27">
        <v>0</v>
      </c>
      <c r="S308" s="27">
        <v>2</v>
      </c>
      <c r="T308" s="27">
        <v>12</v>
      </c>
      <c r="U308" s="27">
        <v>9</v>
      </c>
      <c r="V308" s="27">
        <v>2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18">
        <f t="shared" si="170"/>
        <v>25</v>
      </c>
    </row>
    <row r="309" spans="1:30">
      <c r="A309" s="17">
        <v>20</v>
      </c>
      <c r="B309" s="27">
        <v>15</v>
      </c>
      <c r="C309" s="27">
        <v>3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18">
        <f t="shared" si="169"/>
        <v>18</v>
      </c>
      <c r="Q309" s="17">
        <v>20</v>
      </c>
      <c r="R309" s="27">
        <v>0</v>
      </c>
      <c r="S309" s="27">
        <v>2</v>
      </c>
      <c r="T309" s="27">
        <v>7</v>
      </c>
      <c r="U309" s="27">
        <v>8</v>
      </c>
      <c r="V309" s="27">
        <v>1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18">
        <f t="shared" si="170"/>
        <v>18</v>
      </c>
    </row>
    <row r="310" spans="1:30">
      <c r="A310" s="17">
        <v>21</v>
      </c>
      <c r="B310" s="27">
        <v>8</v>
      </c>
      <c r="C310" s="27">
        <v>2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18">
        <f t="shared" si="169"/>
        <v>10</v>
      </c>
      <c r="Q310" s="17">
        <v>21</v>
      </c>
      <c r="R310" s="27">
        <v>0</v>
      </c>
      <c r="S310" s="27">
        <v>1</v>
      </c>
      <c r="T310" s="27">
        <v>4</v>
      </c>
      <c r="U310" s="27">
        <v>4</v>
      </c>
      <c r="V310" s="27">
        <v>1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18">
        <f t="shared" si="170"/>
        <v>10</v>
      </c>
    </row>
    <row r="311" spans="1:30">
      <c r="A311" s="17">
        <v>22</v>
      </c>
      <c r="B311" s="27">
        <v>8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18">
        <f t="shared" si="169"/>
        <v>8</v>
      </c>
      <c r="Q311" s="17">
        <v>22</v>
      </c>
      <c r="R311" s="27">
        <v>0</v>
      </c>
      <c r="S311" s="27">
        <v>1</v>
      </c>
      <c r="T311" s="27">
        <v>2</v>
      </c>
      <c r="U311" s="27">
        <v>3</v>
      </c>
      <c r="V311" s="27">
        <v>2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18">
        <f t="shared" si="170"/>
        <v>8</v>
      </c>
    </row>
    <row r="312" spans="1:30">
      <c r="A312" s="17">
        <v>23</v>
      </c>
      <c r="B312" s="27">
        <v>6</v>
      </c>
      <c r="C312" s="27">
        <v>0</v>
      </c>
      <c r="D312" s="27">
        <v>0</v>
      </c>
      <c r="E312" s="27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18">
        <f t="shared" si="169"/>
        <v>6</v>
      </c>
      <c r="Q312" s="17">
        <v>23</v>
      </c>
      <c r="R312" s="27">
        <v>0</v>
      </c>
      <c r="S312" s="27">
        <v>0</v>
      </c>
      <c r="T312" s="27">
        <v>1</v>
      </c>
      <c r="U312" s="27">
        <v>4</v>
      </c>
      <c r="V312" s="27">
        <v>1</v>
      </c>
      <c r="W312" s="27">
        <v>0</v>
      </c>
      <c r="X312" s="27">
        <v>0</v>
      </c>
      <c r="Y312" s="27">
        <v>0</v>
      </c>
      <c r="Z312" s="27">
        <v>0</v>
      </c>
      <c r="AA312" s="27">
        <v>0</v>
      </c>
      <c r="AB312" s="27">
        <v>0</v>
      </c>
      <c r="AC312" s="27">
        <v>0</v>
      </c>
      <c r="AD312" s="18">
        <f t="shared" si="170"/>
        <v>6</v>
      </c>
    </row>
    <row r="313" spans="1:30">
      <c r="A313" s="17">
        <v>24</v>
      </c>
      <c r="B313" s="27">
        <v>1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18">
        <f t="shared" si="169"/>
        <v>1</v>
      </c>
      <c r="Q313" s="17">
        <v>24</v>
      </c>
      <c r="R313" s="27">
        <v>0</v>
      </c>
      <c r="S313" s="27">
        <v>1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18">
        <f t="shared" si="170"/>
        <v>1</v>
      </c>
    </row>
    <row r="315" spans="1:30">
      <c r="A315" s="69" t="s">
        <v>43</v>
      </c>
      <c r="B315" s="70">
        <f>SUM(B297:B308)</f>
        <v>290</v>
      </c>
      <c r="C315" s="70">
        <f t="shared" ref="C315:O315" si="171">SUM(C297:C308)</f>
        <v>36</v>
      </c>
      <c r="D315" s="70">
        <f t="shared" si="171"/>
        <v>0</v>
      </c>
      <c r="E315" s="70">
        <f t="shared" si="171"/>
        <v>0</v>
      </c>
      <c r="F315" s="70">
        <f t="shared" si="171"/>
        <v>0</v>
      </c>
      <c r="G315" s="70">
        <f t="shared" si="171"/>
        <v>0</v>
      </c>
      <c r="H315" s="70">
        <f t="shared" si="171"/>
        <v>0</v>
      </c>
      <c r="I315" s="70">
        <f t="shared" si="171"/>
        <v>0</v>
      </c>
      <c r="J315" s="70">
        <f t="shared" si="171"/>
        <v>0</v>
      </c>
      <c r="K315" s="70">
        <f t="shared" si="171"/>
        <v>0</v>
      </c>
      <c r="L315" s="70">
        <f t="shared" si="171"/>
        <v>0</v>
      </c>
      <c r="M315" s="70">
        <f t="shared" si="171"/>
        <v>1</v>
      </c>
      <c r="N315" s="70">
        <f t="shared" si="171"/>
        <v>0</v>
      </c>
      <c r="O315" s="71">
        <f t="shared" si="171"/>
        <v>327</v>
      </c>
      <c r="Q315" s="69" t="s">
        <v>43</v>
      </c>
      <c r="R315" s="70">
        <f>SUM(R297:R308)</f>
        <v>11</v>
      </c>
      <c r="S315" s="70">
        <f t="shared" ref="S315:AD315" si="172">SUM(S297:S308)</f>
        <v>57</v>
      </c>
      <c r="T315" s="70">
        <f t="shared" si="172"/>
        <v>144</v>
      </c>
      <c r="U315" s="70">
        <f t="shared" si="172"/>
        <v>95</v>
      </c>
      <c r="V315" s="70">
        <f t="shared" si="172"/>
        <v>19</v>
      </c>
      <c r="W315" s="70">
        <f t="shared" si="172"/>
        <v>1</v>
      </c>
      <c r="X315" s="70">
        <f t="shared" si="172"/>
        <v>0</v>
      </c>
      <c r="Y315" s="70">
        <f t="shared" si="172"/>
        <v>0</v>
      </c>
      <c r="Z315" s="70">
        <f t="shared" si="172"/>
        <v>0</v>
      </c>
      <c r="AA315" s="70">
        <f t="shared" si="172"/>
        <v>0</v>
      </c>
      <c r="AB315" s="70">
        <f t="shared" si="172"/>
        <v>0</v>
      </c>
      <c r="AC315" s="70">
        <f t="shared" si="172"/>
        <v>0</v>
      </c>
      <c r="AD315" s="71">
        <f t="shared" si="172"/>
        <v>327</v>
      </c>
    </row>
    <row r="316" spans="1:30">
      <c r="A316" s="73" t="s">
        <v>45</v>
      </c>
      <c r="B316" s="75">
        <f>SUM(B296:B311)</f>
        <v>324</v>
      </c>
      <c r="C316" s="75">
        <f t="shared" ref="C316:O316" si="173">SUM(C296:C311)</f>
        <v>41</v>
      </c>
      <c r="D316" s="75">
        <f t="shared" si="173"/>
        <v>0</v>
      </c>
      <c r="E316" s="75">
        <f t="shared" si="173"/>
        <v>0</v>
      </c>
      <c r="F316" s="75">
        <f t="shared" si="173"/>
        <v>0</v>
      </c>
      <c r="G316" s="75">
        <f t="shared" si="173"/>
        <v>0</v>
      </c>
      <c r="H316" s="75">
        <f t="shared" si="173"/>
        <v>0</v>
      </c>
      <c r="I316" s="75">
        <f t="shared" si="173"/>
        <v>0</v>
      </c>
      <c r="J316" s="75">
        <f t="shared" si="173"/>
        <v>0</v>
      </c>
      <c r="K316" s="75">
        <f t="shared" si="173"/>
        <v>0</v>
      </c>
      <c r="L316" s="75">
        <f t="shared" si="173"/>
        <v>0</v>
      </c>
      <c r="M316" s="75">
        <f t="shared" si="173"/>
        <v>1</v>
      </c>
      <c r="N316" s="75">
        <f t="shared" si="173"/>
        <v>0</v>
      </c>
      <c r="O316" s="71">
        <f t="shared" si="173"/>
        <v>366</v>
      </c>
      <c r="Q316" s="73" t="s">
        <v>45</v>
      </c>
      <c r="R316" s="75">
        <f>SUM(R296:R311)</f>
        <v>11</v>
      </c>
      <c r="S316" s="75">
        <f t="shared" ref="S316:AD316" si="174">SUM(S296:S311)</f>
        <v>61</v>
      </c>
      <c r="T316" s="75">
        <f t="shared" si="174"/>
        <v>158</v>
      </c>
      <c r="U316" s="75">
        <f t="shared" si="174"/>
        <v>111</v>
      </c>
      <c r="V316" s="75">
        <f t="shared" si="174"/>
        <v>24</v>
      </c>
      <c r="W316" s="75">
        <f t="shared" si="174"/>
        <v>1</v>
      </c>
      <c r="X316" s="75">
        <f t="shared" si="174"/>
        <v>0</v>
      </c>
      <c r="Y316" s="75">
        <f t="shared" si="174"/>
        <v>0</v>
      </c>
      <c r="Z316" s="75">
        <f t="shared" si="174"/>
        <v>0</v>
      </c>
      <c r="AA316" s="75">
        <f t="shared" si="174"/>
        <v>0</v>
      </c>
      <c r="AB316" s="75">
        <f t="shared" si="174"/>
        <v>0</v>
      </c>
      <c r="AC316" s="75">
        <f t="shared" si="174"/>
        <v>0</v>
      </c>
      <c r="AD316" s="71">
        <f t="shared" si="174"/>
        <v>366</v>
      </c>
    </row>
    <row r="317" spans="1:30">
      <c r="A317" s="76" t="s">
        <v>47</v>
      </c>
      <c r="B317" s="78">
        <f>SUM(B296:B313)</f>
        <v>331</v>
      </c>
      <c r="C317" s="78">
        <f t="shared" ref="C317:O317" si="175">SUM(C296:C313)</f>
        <v>41</v>
      </c>
      <c r="D317" s="78">
        <f t="shared" si="175"/>
        <v>0</v>
      </c>
      <c r="E317" s="78">
        <f t="shared" si="175"/>
        <v>0</v>
      </c>
      <c r="F317" s="78">
        <f t="shared" si="175"/>
        <v>0</v>
      </c>
      <c r="G317" s="78">
        <f t="shared" si="175"/>
        <v>0</v>
      </c>
      <c r="H317" s="78">
        <f t="shared" si="175"/>
        <v>0</v>
      </c>
      <c r="I317" s="78">
        <f t="shared" si="175"/>
        <v>0</v>
      </c>
      <c r="J317" s="78">
        <f t="shared" si="175"/>
        <v>0</v>
      </c>
      <c r="K317" s="78">
        <f t="shared" si="175"/>
        <v>0</v>
      </c>
      <c r="L317" s="78">
        <f t="shared" si="175"/>
        <v>0</v>
      </c>
      <c r="M317" s="78">
        <f t="shared" si="175"/>
        <v>1</v>
      </c>
      <c r="N317" s="78">
        <f t="shared" si="175"/>
        <v>0</v>
      </c>
      <c r="O317" s="71">
        <f t="shared" si="175"/>
        <v>373</v>
      </c>
      <c r="Q317" s="76" t="s">
        <v>47</v>
      </c>
      <c r="R317" s="78">
        <f>SUM(R296:R313)</f>
        <v>11</v>
      </c>
      <c r="S317" s="78">
        <f t="shared" ref="S317:AD317" si="176">SUM(S296:S313)</f>
        <v>62</v>
      </c>
      <c r="T317" s="78">
        <f t="shared" si="176"/>
        <v>159</v>
      </c>
      <c r="U317" s="78">
        <f t="shared" si="176"/>
        <v>115</v>
      </c>
      <c r="V317" s="78">
        <f t="shared" si="176"/>
        <v>25</v>
      </c>
      <c r="W317" s="78">
        <f t="shared" si="176"/>
        <v>1</v>
      </c>
      <c r="X317" s="78">
        <f t="shared" si="176"/>
        <v>0</v>
      </c>
      <c r="Y317" s="78">
        <f t="shared" si="176"/>
        <v>0</v>
      </c>
      <c r="Z317" s="78">
        <f t="shared" si="176"/>
        <v>0</v>
      </c>
      <c r="AA317" s="78">
        <f t="shared" si="176"/>
        <v>0</v>
      </c>
      <c r="AB317" s="78">
        <f t="shared" si="176"/>
        <v>0</v>
      </c>
      <c r="AC317" s="78">
        <f t="shared" si="176"/>
        <v>0</v>
      </c>
      <c r="AD317" s="71">
        <f t="shared" si="176"/>
        <v>373</v>
      </c>
    </row>
    <row r="318" spans="1:30">
      <c r="A318" s="79" t="s">
        <v>48</v>
      </c>
      <c r="B318" s="81">
        <f>SUM(B290:B313)</f>
        <v>340</v>
      </c>
      <c r="C318" s="81">
        <f t="shared" ref="C318:O318" si="177">SUM(C290:C313)</f>
        <v>41</v>
      </c>
      <c r="D318" s="81">
        <f t="shared" si="177"/>
        <v>0</v>
      </c>
      <c r="E318" s="81">
        <f t="shared" si="177"/>
        <v>0</v>
      </c>
      <c r="F318" s="81">
        <f t="shared" si="177"/>
        <v>0</v>
      </c>
      <c r="G318" s="81">
        <f t="shared" si="177"/>
        <v>0</v>
      </c>
      <c r="H318" s="81">
        <f t="shared" si="177"/>
        <v>0</v>
      </c>
      <c r="I318" s="81">
        <f t="shared" si="177"/>
        <v>0</v>
      </c>
      <c r="J318" s="81">
        <f t="shared" si="177"/>
        <v>0</v>
      </c>
      <c r="K318" s="81">
        <f t="shared" si="177"/>
        <v>0</v>
      </c>
      <c r="L318" s="81">
        <f t="shared" si="177"/>
        <v>0</v>
      </c>
      <c r="M318" s="81">
        <f t="shared" si="177"/>
        <v>1</v>
      </c>
      <c r="N318" s="81">
        <f t="shared" si="177"/>
        <v>0</v>
      </c>
      <c r="O318" s="71">
        <f t="shared" si="177"/>
        <v>382</v>
      </c>
      <c r="Q318" s="79" t="s">
        <v>48</v>
      </c>
      <c r="R318" s="81">
        <f>SUM(R290:R313)</f>
        <v>11</v>
      </c>
      <c r="S318" s="81">
        <f t="shared" ref="S318:AD318" si="178">SUM(S290:S313)</f>
        <v>62</v>
      </c>
      <c r="T318" s="81">
        <f t="shared" si="178"/>
        <v>161</v>
      </c>
      <c r="U318" s="81">
        <f t="shared" si="178"/>
        <v>118</v>
      </c>
      <c r="V318" s="81">
        <f t="shared" si="178"/>
        <v>26</v>
      </c>
      <c r="W318" s="81">
        <f t="shared" si="178"/>
        <v>3</v>
      </c>
      <c r="X318" s="81">
        <f t="shared" si="178"/>
        <v>1</v>
      </c>
      <c r="Y318" s="81">
        <f t="shared" si="178"/>
        <v>0</v>
      </c>
      <c r="Z318" s="81">
        <f t="shared" si="178"/>
        <v>0</v>
      </c>
      <c r="AA318" s="81">
        <f t="shared" si="178"/>
        <v>0</v>
      </c>
      <c r="AB318" s="81">
        <f t="shared" si="178"/>
        <v>0</v>
      </c>
      <c r="AC318" s="81">
        <f t="shared" si="178"/>
        <v>0</v>
      </c>
      <c r="AD318" s="71">
        <f t="shared" si="178"/>
        <v>382</v>
      </c>
    </row>
    <row r="321" spans="1:30">
      <c r="A321" s="4"/>
      <c r="B321" s="2" t="s">
        <v>53</v>
      </c>
      <c r="C321" s="4" t="str">
        <f>C41</f>
        <v>Westbound</v>
      </c>
      <c r="R321" s="2" t="s">
        <v>53</v>
      </c>
      <c r="S321" s="4" t="str">
        <f>C41</f>
        <v>Westbound</v>
      </c>
    </row>
    <row r="323" spans="1:30">
      <c r="A323" s="10">
        <f>A253+1</f>
        <v>45699</v>
      </c>
      <c r="B323" s="115" t="s">
        <v>10</v>
      </c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7"/>
      <c r="Q323" s="10">
        <f>Q253+1</f>
        <v>45699</v>
      </c>
      <c r="R323" s="115" t="s">
        <v>11</v>
      </c>
      <c r="S323" s="116"/>
      <c r="T323" s="116"/>
      <c r="U323" s="116"/>
      <c r="V323" s="116"/>
      <c r="W323" s="116"/>
      <c r="X323" s="116"/>
      <c r="Y323" s="116"/>
      <c r="Z323" s="116"/>
      <c r="AA323" s="116"/>
      <c r="AB323" s="116"/>
      <c r="AC323" s="116"/>
      <c r="AD323" s="117"/>
    </row>
    <row r="324" spans="1:30">
      <c r="A324" s="17" t="s">
        <v>19</v>
      </c>
      <c r="B324" s="17">
        <v>1</v>
      </c>
      <c r="C324" s="17">
        <v>2</v>
      </c>
      <c r="D324" s="17">
        <v>3</v>
      </c>
      <c r="E324" s="17">
        <v>4</v>
      </c>
      <c r="F324" s="17">
        <v>5</v>
      </c>
      <c r="G324" s="17">
        <v>6</v>
      </c>
      <c r="H324" s="17">
        <v>7</v>
      </c>
      <c r="I324" s="17">
        <v>8</v>
      </c>
      <c r="J324" s="17">
        <v>9</v>
      </c>
      <c r="K324" s="17">
        <v>10</v>
      </c>
      <c r="L324" s="17">
        <v>11</v>
      </c>
      <c r="M324" s="17">
        <v>12</v>
      </c>
      <c r="N324" s="17">
        <v>13</v>
      </c>
      <c r="O324" s="18" t="s">
        <v>18</v>
      </c>
      <c r="Q324" s="17" t="s">
        <v>19</v>
      </c>
      <c r="R324" s="17" t="str">
        <f>R$9</f>
        <v>0-10</v>
      </c>
      <c r="S324" s="17" t="str">
        <f t="shared" ref="S324:AC324" si="179">S$9</f>
        <v>10-15</v>
      </c>
      <c r="T324" s="17" t="str">
        <f t="shared" si="179"/>
        <v>15-20</v>
      </c>
      <c r="U324" s="17" t="str">
        <f t="shared" si="179"/>
        <v>20-25</v>
      </c>
      <c r="V324" s="17" t="str">
        <f t="shared" si="179"/>
        <v>25-30</v>
      </c>
      <c r="W324" s="17" t="str">
        <f t="shared" si="179"/>
        <v>30-35</v>
      </c>
      <c r="X324" s="17" t="str">
        <f t="shared" si="179"/>
        <v>35-40</v>
      </c>
      <c r="Y324" s="17" t="str">
        <f t="shared" si="179"/>
        <v>40-45</v>
      </c>
      <c r="Z324" s="17" t="str">
        <f t="shared" si="179"/>
        <v>45-50</v>
      </c>
      <c r="AA324" s="17" t="str">
        <f t="shared" si="179"/>
        <v>50-55</v>
      </c>
      <c r="AB324" s="17" t="str">
        <f t="shared" si="179"/>
        <v>55-60</v>
      </c>
      <c r="AC324" s="17" t="str">
        <f t="shared" si="179"/>
        <v>60+</v>
      </c>
      <c r="AD324" s="18" t="s">
        <v>18</v>
      </c>
    </row>
    <row r="325" spans="1:30">
      <c r="A325" s="17">
        <v>1</v>
      </c>
      <c r="B325" s="27">
        <v>0</v>
      </c>
      <c r="C325" s="27">
        <v>1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18">
        <f>SUM(B325:N325)</f>
        <v>1</v>
      </c>
      <c r="Q325" s="17">
        <v>1</v>
      </c>
      <c r="R325" s="27">
        <v>0</v>
      </c>
      <c r="S325" s="27">
        <v>0</v>
      </c>
      <c r="T325" s="27">
        <v>0</v>
      </c>
      <c r="U325" s="27">
        <v>1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18">
        <f>SUM(R325:AC325)</f>
        <v>1</v>
      </c>
    </row>
    <row r="326" spans="1:30">
      <c r="A326" s="17">
        <v>2</v>
      </c>
      <c r="B326" s="27">
        <v>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18">
        <f t="shared" ref="O326:O348" si="180">SUM(B326:N326)</f>
        <v>0</v>
      </c>
      <c r="Q326" s="17">
        <v>2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18">
        <f t="shared" ref="AD326:AD348" si="181">SUM(R326:AC326)</f>
        <v>0</v>
      </c>
    </row>
    <row r="327" spans="1:30">
      <c r="A327" s="17">
        <v>3</v>
      </c>
      <c r="B327" s="27">
        <v>1</v>
      </c>
      <c r="C327" s="27">
        <v>0</v>
      </c>
      <c r="D327" s="27">
        <v>0</v>
      </c>
      <c r="E327" s="27">
        <v>0</v>
      </c>
      <c r="F327" s="27">
        <v>0</v>
      </c>
      <c r="G327" s="27">
        <v>0</v>
      </c>
      <c r="H327" s="27">
        <v>0</v>
      </c>
      <c r="I327" s="27">
        <v>0</v>
      </c>
      <c r="J327" s="27">
        <v>0</v>
      </c>
      <c r="K327" s="27">
        <v>0</v>
      </c>
      <c r="L327" s="27">
        <v>0</v>
      </c>
      <c r="M327" s="27">
        <v>0</v>
      </c>
      <c r="N327" s="27">
        <v>0</v>
      </c>
      <c r="O327" s="18">
        <f t="shared" si="180"/>
        <v>1</v>
      </c>
      <c r="Q327" s="17">
        <v>3</v>
      </c>
      <c r="R327" s="27">
        <v>0</v>
      </c>
      <c r="S327" s="27">
        <v>0</v>
      </c>
      <c r="T327" s="27">
        <v>1</v>
      </c>
      <c r="U327" s="27">
        <v>0</v>
      </c>
      <c r="V327" s="27">
        <v>0</v>
      </c>
      <c r="W327" s="27">
        <v>0</v>
      </c>
      <c r="X327" s="27">
        <v>0</v>
      </c>
      <c r="Y327" s="27">
        <v>0</v>
      </c>
      <c r="Z327" s="27">
        <v>0</v>
      </c>
      <c r="AA327" s="27">
        <v>0</v>
      </c>
      <c r="AB327" s="27">
        <v>0</v>
      </c>
      <c r="AC327" s="27">
        <v>0</v>
      </c>
      <c r="AD327" s="18">
        <f t="shared" si="181"/>
        <v>1</v>
      </c>
    </row>
    <row r="328" spans="1:30">
      <c r="A328" s="17">
        <v>4</v>
      </c>
      <c r="B328" s="27">
        <v>0</v>
      </c>
      <c r="C328" s="27">
        <v>0</v>
      </c>
      <c r="D328" s="27">
        <v>0</v>
      </c>
      <c r="E328" s="27">
        <v>0</v>
      </c>
      <c r="F328" s="27">
        <v>0</v>
      </c>
      <c r="G328" s="27">
        <v>0</v>
      </c>
      <c r="H328" s="27">
        <v>0</v>
      </c>
      <c r="I328" s="27">
        <v>0</v>
      </c>
      <c r="J328" s="27">
        <v>0</v>
      </c>
      <c r="K328" s="27">
        <v>0</v>
      </c>
      <c r="L328" s="27">
        <v>0</v>
      </c>
      <c r="M328" s="27">
        <v>0</v>
      </c>
      <c r="N328" s="27">
        <v>0</v>
      </c>
      <c r="O328" s="18">
        <f t="shared" si="180"/>
        <v>0</v>
      </c>
      <c r="Q328" s="17">
        <v>4</v>
      </c>
      <c r="R328" s="27">
        <v>0</v>
      </c>
      <c r="S328" s="27">
        <v>0</v>
      </c>
      <c r="T328" s="27">
        <v>0</v>
      </c>
      <c r="U328" s="27">
        <v>0</v>
      </c>
      <c r="V328" s="27">
        <v>0</v>
      </c>
      <c r="W328" s="27">
        <v>0</v>
      </c>
      <c r="X328" s="27">
        <v>0</v>
      </c>
      <c r="Y328" s="27">
        <v>0</v>
      </c>
      <c r="Z328" s="27">
        <v>0</v>
      </c>
      <c r="AA328" s="27">
        <v>0</v>
      </c>
      <c r="AB328" s="27">
        <v>0</v>
      </c>
      <c r="AC328" s="27">
        <v>0</v>
      </c>
      <c r="AD328" s="18">
        <f t="shared" si="181"/>
        <v>0</v>
      </c>
    </row>
    <row r="329" spans="1:30">
      <c r="A329" s="17">
        <v>5</v>
      </c>
      <c r="B329" s="27">
        <v>1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18">
        <f t="shared" si="180"/>
        <v>1</v>
      </c>
      <c r="Q329" s="17">
        <v>5</v>
      </c>
      <c r="R329" s="27">
        <v>0</v>
      </c>
      <c r="S329" s="27">
        <v>0</v>
      </c>
      <c r="T329" s="27">
        <v>1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18">
        <f t="shared" si="181"/>
        <v>1</v>
      </c>
    </row>
    <row r="330" spans="1:30">
      <c r="A330" s="17">
        <v>6</v>
      </c>
      <c r="B330" s="27">
        <v>3</v>
      </c>
      <c r="C330" s="27">
        <v>1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18">
        <f t="shared" si="180"/>
        <v>4</v>
      </c>
      <c r="Q330" s="17">
        <v>6</v>
      </c>
      <c r="R330" s="27">
        <v>0</v>
      </c>
      <c r="S330" s="27">
        <v>0</v>
      </c>
      <c r="T330" s="27">
        <v>1</v>
      </c>
      <c r="U330" s="27">
        <v>2</v>
      </c>
      <c r="V330" s="27">
        <v>1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18">
        <f t="shared" si="181"/>
        <v>4</v>
      </c>
    </row>
    <row r="331" spans="1:30">
      <c r="A331" s="17">
        <v>7</v>
      </c>
      <c r="B331" s="27">
        <v>6</v>
      </c>
      <c r="C331" s="27">
        <v>2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18">
        <f t="shared" si="180"/>
        <v>8</v>
      </c>
      <c r="Q331" s="17">
        <v>7</v>
      </c>
      <c r="R331" s="27">
        <v>0</v>
      </c>
      <c r="S331" s="27">
        <v>1</v>
      </c>
      <c r="T331" s="27">
        <v>3</v>
      </c>
      <c r="U331" s="27">
        <v>4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18">
        <f t="shared" si="181"/>
        <v>8</v>
      </c>
    </row>
    <row r="332" spans="1:30">
      <c r="A332" s="17">
        <v>8</v>
      </c>
      <c r="B332" s="27">
        <v>17</v>
      </c>
      <c r="C332" s="27">
        <v>3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18">
        <f t="shared" si="180"/>
        <v>20</v>
      </c>
      <c r="Q332" s="17">
        <v>8</v>
      </c>
      <c r="R332" s="27">
        <v>0</v>
      </c>
      <c r="S332" s="27">
        <v>4</v>
      </c>
      <c r="T332" s="27">
        <v>7</v>
      </c>
      <c r="U332" s="27">
        <v>6</v>
      </c>
      <c r="V332" s="27">
        <v>3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18">
        <f t="shared" si="181"/>
        <v>20</v>
      </c>
    </row>
    <row r="333" spans="1:30">
      <c r="A333" s="17">
        <v>9</v>
      </c>
      <c r="B333" s="27">
        <v>21</v>
      </c>
      <c r="C333" s="27">
        <v>3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18">
        <f t="shared" si="180"/>
        <v>24</v>
      </c>
      <c r="Q333" s="17">
        <v>9</v>
      </c>
      <c r="R333" s="27">
        <v>0</v>
      </c>
      <c r="S333" s="27">
        <v>8</v>
      </c>
      <c r="T333" s="27">
        <v>8</v>
      </c>
      <c r="U333" s="27">
        <v>5</v>
      </c>
      <c r="V333" s="27">
        <v>3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18">
        <f t="shared" si="181"/>
        <v>24</v>
      </c>
    </row>
    <row r="334" spans="1:30">
      <c r="A334" s="17">
        <v>10</v>
      </c>
      <c r="B334" s="27">
        <v>17</v>
      </c>
      <c r="C334" s="27">
        <v>4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18">
        <f t="shared" si="180"/>
        <v>21</v>
      </c>
      <c r="Q334" s="17">
        <v>10</v>
      </c>
      <c r="R334" s="27">
        <v>2</v>
      </c>
      <c r="S334" s="27">
        <v>2</v>
      </c>
      <c r="T334" s="27">
        <v>8</v>
      </c>
      <c r="U334" s="27">
        <v>6</v>
      </c>
      <c r="V334" s="27">
        <v>3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18">
        <f t="shared" si="181"/>
        <v>21</v>
      </c>
    </row>
    <row r="335" spans="1:30">
      <c r="A335" s="17">
        <v>11</v>
      </c>
      <c r="B335" s="27">
        <v>17</v>
      </c>
      <c r="C335" s="27">
        <v>4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18">
        <f t="shared" si="180"/>
        <v>21</v>
      </c>
      <c r="Q335" s="17">
        <v>11</v>
      </c>
      <c r="R335" s="27">
        <v>0</v>
      </c>
      <c r="S335" s="27">
        <v>5</v>
      </c>
      <c r="T335" s="27">
        <v>6</v>
      </c>
      <c r="U335" s="27">
        <v>7</v>
      </c>
      <c r="V335" s="27">
        <v>3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18">
        <f t="shared" si="181"/>
        <v>21</v>
      </c>
    </row>
    <row r="336" spans="1:30">
      <c r="A336" s="17">
        <v>12</v>
      </c>
      <c r="B336" s="27">
        <v>15</v>
      </c>
      <c r="C336" s="27">
        <v>1</v>
      </c>
      <c r="D336" s="27">
        <v>1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18">
        <f t="shared" si="180"/>
        <v>17</v>
      </c>
      <c r="Q336" s="17">
        <v>12</v>
      </c>
      <c r="R336" s="27">
        <v>1</v>
      </c>
      <c r="S336" s="27">
        <v>8</v>
      </c>
      <c r="T336" s="27">
        <v>5</v>
      </c>
      <c r="U336" s="27">
        <v>2</v>
      </c>
      <c r="V336" s="27">
        <v>1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18">
        <f t="shared" si="181"/>
        <v>17</v>
      </c>
    </row>
    <row r="337" spans="1:30">
      <c r="A337" s="17">
        <v>13</v>
      </c>
      <c r="B337" s="27">
        <v>11</v>
      </c>
      <c r="C337" s="27">
        <v>2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18">
        <f t="shared" si="180"/>
        <v>13</v>
      </c>
      <c r="Q337" s="17">
        <v>13</v>
      </c>
      <c r="R337" s="27">
        <v>1</v>
      </c>
      <c r="S337" s="27">
        <v>2</v>
      </c>
      <c r="T337" s="27">
        <v>7</v>
      </c>
      <c r="U337" s="27">
        <v>3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18">
        <f t="shared" si="181"/>
        <v>13</v>
      </c>
    </row>
    <row r="338" spans="1:30">
      <c r="A338" s="17">
        <v>14</v>
      </c>
      <c r="B338" s="27">
        <v>13</v>
      </c>
      <c r="C338" s="27">
        <v>5</v>
      </c>
      <c r="D338" s="27">
        <v>1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18">
        <f t="shared" si="180"/>
        <v>19</v>
      </c>
      <c r="Q338" s="17">
        <v>14</v>
      </c>
      <c r="R338" s="27">
        <v>0</v>
      </c>
      <c r="S338" s="27">
        <v>6</v>
      </c>
      <c r="T338" s="27">
        <v>7</v>
      </c>
      <c r="U338" s="27">
        <v>6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18">
        <f t="shared" si="181"/>
        <v>19</v>
      </c>
    </row>
    <row r="339" spans="1:30">
      <c r="A339" s="17">
        <v>15</v>
      </c>
      <c r="B339" s="27">
        <v>20</v>
      </c>
      <c r="C339" s="27">
        <v>2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18">
        <f t="shared" si="180"/>
        <v>22</v>
      </c>
      <c r="Q339" s="17">
        <v>15</v>
      </c>
      <c r="R339" s="27">
        <v>0</v>
      </c>
      <c r="S339" s="27">
        <v>6</v>
      </c>
      <c r="T339" s="27">
        <v>6</v>
      </c>
      <c r="U339" s="27">
        <v>8</v>
      </c>
      <c r="V339" s="27">
        <v>2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18">
        <f t="shared" si="181"/>
        <v>22</v>
      </c>
    </row>
    <row r="340" spans="1:30">
      <c r="A340" s="17">
        <v>16</v>
      </c>
      <c r="B340" s="27">
        <v>11</v>
      </c>
      <c r="C340" s="27">
        <v>1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18">
        <f t="shared" si="180"/>
        <v>12</v>
      </c>
      <c r="Q340" s="17">
        <v>16</v>
      </c>
      <c r="R340" s="27">
        <v>0</v>
      </c>
      <c r="S340" s="27">
        <v>2</v>
      </c>
      <c r="T340" s="27">
        <v>6</v>
      </c>
      <c r="U340" s="27">
        <v>3</v>
      </c>
      <c r="V340" s="27">
        <v>1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18">
        <f t="shared" si="181"/>
        <v>12</v>
      </c>
    </row>
    <row r="341" spans="1:30">
      <c r="A341" s="17">
        <v>17</v>
      </c>
      <c r="B341" s="27">
        <v>8</v>
      </c>
      <c r="C341" s="27">
        <v>3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18">
        <f t="shared" si="180"/>
        <v>11</v>
      </c>
      <c r="Q341" s="17">
        <v>17</v>
      </c>
      <c r="R341" s="27">
        <v>0</v>
      </c>
      <c r="S341" s="27">
        <v>3</v>
      </c>
      <c r="T341" s="27">
        <v>2</v>
      </c>
      <c r="U341" s="27">
        <v>4</v>
      </c>
      <c r="V341" s="27">
        <v>2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18">
        <f t="shared" si="181"/>
        <v>11</v>
      </c>
    </row>
    <row r="342" spans="1:30">
      <c r="A342" s="17">
        <v>18</v>
      </c>
      <c r="B342" s="27">
        <v>10</v>
      </c>
      <c r="C342" s="27">
        <v>4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18">
        <f t="shared" si="180"/>
        <v>14</v>
      </c>
      <c r="Q342" s="17">
        <v>18</v>
      </c>
      <c r="R342" s="27">
        <v>0</v>
      </c>
      <c r="S342" s="27">
        <v>3</v>
      </c>
      <c r="T342" s="27">
        <v>5</v>
      </c>
      <c r="U342" s="27">
        <v>4</v>
      </c>
      <c r="V342" s="27">
        <v>2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18">
        <f t="shared" si="181"/>
        <v>14</v>
      </c>
    </row>
    <row r="343" spans="1:30">
      <c r="A343" s="17">
        <v>19</v>
      </c>
      <c r="B343" s="27">
        <v>12</v>
      </c>
      <c r="C343" s="27">
        <v>3</v>
      </c>
      <c r="D343" s="27">
        <v>0</v>
      </c>
      <c r="E343" s="27">
        <v>0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18">
        <f t="shared" si="180"/>
        <v>15</v>
      </c>
      <c r="Q343" s="17">
        <v>19</v>
      </c>
      <c r="R343" s="27">
        <v>0</v>
      </c>
      <c r="S343" s="27">
        <v>0</v>
      </c>
      <c r="T343" s="27">
        <v>7</v>
      </c>
      <c r="U343" s="27">
        <v>5</v>
      </c>
      <c r="V343" s="27">
        <v>2</v>
      </c>
      <c r="W343" s="27">
        <v>1</v>
      </c>
      <c r="X343" s="27">
        <v>0</v>
      </c>
      <c r="Y343" s="27">
        <v>0</v>
      </c>
      <c r="Z343" s="27">
        <v>0</v>
      </c>
      <c r="AA343" s="27">
        <v>0</v>
      </c>
      <c r="AB343" s="27">
        <v>0</v>
      </c>
      <c r="AC343" s="27">
        <v>0</v>
      </c>
      <c r="AD343" s="18">
        <f t="shared" si="181"/>
        <v>15</v>
      </c>
    </row>
    <row r="344" spans="1:30">
      <c r="A344" s="17">
        <v>20</v>
      </c>
      <c r="B344" s="27">
        <v>3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18">
        <f t="shared" si="180"/>
        <v>3</v>
      </c>
      <c r="Q344" s="17">
        <v>20</v>
      </c>
      <c r="R344" s="27">
        <v>0</v>
      </c>
      <c r="S344" s="27">
        <v>0</v>
      </c>
      <c r="T344" s="27">
        <v>1</v>
      </c>
      <c r="U344" s="27">
        <v>2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18">
        <f t="shared" si="181"/>
        <v>3</v>
      </c>
    </row>
    <row r="345" spans="1:30">
      <c r="A345" s="17">
        <v>21</v>
      </c>
      <c r="B345" s="27">
        <v>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18">
        <f t="shared" si="180"/>
        <v>5</v>
      </c>
      <c r="Q345" s="17">
        <v>21</v>
      </c>
      <c r="R345" s="27">
        <v>0</v>
      </c>
      <c r="S345" s="27">
        <v>1</v>
      </c>
      <c r="T345" s="27">
        <v>2</v>
      </c>
      <c r="U345" s="27">
        <v>1</v>
      </c>
      <c r="V345" s="27">
        <v>1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18">
        <f t="shared" si="181"/>
        <v>5</v>
      </c>
    </row>
    <row r="346" spans="1:30">
      <c r="A346" s="17">
        <v>22</v>
      </c>
      <c r="B346" s="27">
        <v>4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18">
        <f t="shared" si="180"/>
        <v>4</v>
      </c>
      <c r="Q346" s="17">
        <v>22</v>
      </c>
      <c r="R346" s="27">
        <v>0</v>
      </c>
      <c r="S346" s="27">
        <v>0</v>
      </c>
      <c r="T346" s="27">
        <v>2</v>
      </c>
      <c r="U346" s="27">
        <v>1</v>
      </c>
      <c r="V346" s="27">
        <v>1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18">
        <f t="shared" si="181"/>
        <v>4</v>
      </c>
    </row>
    <row r="347" spans="1:30">
      <c r="A347" s="17">
        <v>23</v>
      </c>
      <c r="B347" s="27">
        <v>2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18">
        <f t="shared" si="180"/>
        <v>2</v>
      </c>
      <c r="Q347" s="17">
        <v>23</v>
      </c>
      <c r="R347" s="27">
        <v>0</v>
      </c>
      <c r="S347" s="27">
        <v>0</v>
      </c>
      <c r="T347" s="27">
        <v>0</v>
      </c>
      <c r="U347" s="27">
        <v>0</v>
      </c>
      <c r="V347" s="27">
        <v>2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18">
        <f t="shared" si="181"/>
        <v>2</v>
      </c>
    </row>
    <row r="348" spans="1:30">
      <c r="A348" s="17">
        <v>24</v>
      </c>
      <c r="B348" s="27">
        <v>1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18">
        <f t="shared" si="180"/>
        <v>1</v>
      </c>
      <c r="Q348" s="17">
        <v>24</v>
      </c>
      <c r="R348" s="27">
        <v>0</v>
      </c>
      <c r="S348" s="27">
        <v>0</v>
      </c>
      <c r="T348" s="27">
        <v>0</v>
      </c>
      <c r="U348" s="27">
        <v>0</v>
      </c>
      <c r="V348" s="27">
        <v>1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18">
        <f t="shared" si="181"/>
        <v>1</v>
      </c>
    </row>
    <row r="350" spans="1:30">
      <c r="A350" s="69" t="s">
        <v>43</v>
      </c>
      <c r="B350" s="70">
        <f>SUM(B332:B343)</f>
        <v>172</v>
      </c>
      <c r="C350" s="70">
        <f t="shared" ref="C350:O350" si="182">SUM(C332:C343)</f>
        <v>35</v>
      </c>
      <c r="D350" s="70">
        <f t="shared" si="182"/>
        <v>2</v>
      </c>
      <c r="E350" s="70">
        <f t="shared" si="182"/>
        <v>0</v>
      </c>
      <c r="F350" s="70">
        <f t="shared" si="182"/>
        <v>0</v>
      </c>
      <c r="G350" s="70">
        <f t="shared" si="182"/>
        <v>0</v>
      </c>
      <c r="H350" s="70">
        <f t="shared" si="182"/>
        <v>0</v>
      </c>
      <c r="I350" s="70">
        <f t="shared" si="182"/>
        <v>0</v>
      </c>
      <c r="J350" s="70">
        <f t="shared" si="182"/>
        <v>0</v>
      </c>
      <c r="K350" s="70">
        <f t="shared" si="182"/>
        <v>0</v>
      </c>
      <c r="L350" s="70">
        <f t="shared" si="182"/>
        <v>0</v>
      </c>
      <c r="M350" s="70">
        <f t="shared" si="182"/>
        <v>0</v>
      </c>
      <c r="N350" s="70">
        <f t="shared" si="182"/>
        <v>0</v>
      </c>
      <c r="O350" s="71">
        <f t="shared" si="182"/>
        <v>209</v>
      </c>
      <c r="Q350" s="69" t="s">
        <v>43</v>
      </c>
      <c r="R350" s="70">
        <f>SUM(R332:R343)</f>
        <v>4</v>
      </c>
      <c r="S350" s="70">
        <f t="shared" ref="S350:AD350" si="183">SUM(S332:S343)</f>
        <v>49</v>
      </c>
      <c r="T350" s="70">
        <f t="shared" si="183"/>
        <v>74</v>
      </c>
      <c r="U350" s="70">
        <f t="shared" si="183"/>
        <v>59</v>
      </c>
      <c r="V350" s="70">
        <f t="shared" si="183"/>
        <v>22</v>
      </c>
      <c r="W350" s="70">
        <f t="shared" si="183"/>
        <v>1</v>
      </c>
      <c r="X350" s="70">
        <f t="shared" si="183"/>
        <v>0</v>
      </c>
      <c r="Y350" s="70">
        <f t="shared" si="183"/>
        <v>0</v>
      </c>
      <c r="Z350" s="70">
        <f t="shared" si="183"/>
        <v>0</v>
      </c>
      <c r="AA350" s="70">
        <f t="shared" si="183"/>
        <v>0</v>
      </c>
      <c r="AB350" s="70">
        <f t="shared" si="183"/>
        <v>0</v>
      </c>
      <c r="AC350" s="70">
        <f t="shared" si="183"/>
        <v>0</v>
      </c>
      <c r="AD350" s="71">
        <f t="shared" si="183"/>
        <v>209</v>
      </c>
    </row>
    <row r="351" spans="1:30">
      <c r="A351" s="73" t="s">
        <v>45</v>
      </c>
      <c r="B351" s="75">
        <f>SUM(B331:B346)</f>
        <v>190</v>
      </c>
      <c r="C351" s="75">
        <f t="shared" ref="C351:O351" si="184">SUM(C331:C346)</f>
        <v>37</v>
      </c>
      <c r="D351" s="75">
        <f t="shared" si="184"/>
        <v>2</v>
      </c>
      <c r="E351" s="75">
        <f t="shared" si="184"/>
        <v>0</v>
      </c>
      <c r="F351" s="75">
        <f t="shared" si="184"/>
        <v>0</v>
      </c>
      <c r="G351" s="75">
        <f t="shared" si="184"/>
        <v>0</v>
      </c>
      <c r="H351" s="75">
        <f t="shared" si="184"/>
        <v>0</v>
      </c>
      <c r="I351" s="75">
        <f t="shared" si="184"/>
        <v>0</v>
      </c>
      <c r="J351" s="75">
        <f t="shared" si="184"/>
        <v>0</v>
      </c>
      <c r="K351" s="75">
        <f t="shared" si="184"/>
        <v>0</v>
      </c>
      <c r="L351" s="75">
        <f t="shared" si="184"/>
        <v>0</v>
      </c>
      <c r="M351" s="75">
        <f t="shared" si="184"/>
        <v>0</v>
      </c>
      <c r="N351" s="75">
        <f t="shared" si="184"/>
        <v>0</v>
      </c>
      <c r="O351" s="71">
        <f t="shared" si="184"/>
        <v>229</v>
      </c>
      <c r="Q351" s="73" t="s">
        <v>45</v>
      </c>
      <c r="R351" s="75">
        <f>SUM(R331:R346)</f>
        <v>4</v>
      </c>
      <c r="S351" s="75">
        <f t="shared" ref="S351:AD351" si="185">SUM(S331:S346)</f>
        <v>51</v>
      </c>
      <c r="T351" s="75">
        <f t="shared" si="185"/>
        <v>82</v>
      </c>
      <c r="U351" s="75">
        <f t="shared" si="185"/>
        <v>67</v>
      </c>
      <c r="V351" s="75">
        <f t="shared" si="185"/>
        <v>24</v>
      </c>
      <c r="W351" s="75">
        <f t="shared" si="185"/>
        <v>1</v>
      </c>
      <c r="X351" s="75">
        <f t="shared" si="185"/>
        <v>0</v>
      </c>
      <c r="Y351" s="75">
        <f t="shared" si="185"/>
        <v>0</v>
      </c>
      <c r="Z351" s="75">
        <f t="shared" si="185"/>
        <v>0</v>
      </c>
      <c r="AA351" s="75">
        <f t="shared" si="185"/>
        <v>0</v>
      </c>
      <c r="AB351" s="75">
        <f t="shared" si="185"/>
        <v>0</v>
      </c>
      <c r="AC351" s="75">
        <f t="shared" si="185"/>
        <v>0</v>
      </c>
      <c r="AD351" s="71">
        <f t="shared" si="185"/>
        <v>229</v>
      </c>
    </row>
    <row r="352" spans="1:30">
      <c r="A352" s="76" t="s">
        <v>47</v>
      </c>
      <c r="B352" s="78">
        <f>SUM(B331:B348)</f>
        <v>193</v>
      </c>
      <c r="C352" s="78">
        <f t="shared" ref="C352:O352" si="186">SUM(C331:C348)</f>
        <v>37</v>
      </c>
      <c r="D352" s="78">
        <f t="shared" si="186"/>
        <v>2</v>
      </c>
      <c r="E352" s="78">
        <f t="shared" si="186"/>
        <v>0</v>
      </c>
      <c r="F352" s="78">
        <f t="shared" si="186"/>
        <v>0</v>
      </c>
      <c r="G352" s="78">
        <f t="shared" si="186"/>
        <v>0</v>
      </c>
      <c r="H352" s="78">
        <f t="shared" si="186"/>
        <v>0</v>
      </c>
      <c r="I352" s="78">
        <f t="shared" si="186"/>
        <v>0</v>
      </c>
      <c r="J352" s="78">
        <f t="shared" si="186"/>
        <v>0</v>
      </c>
      <c r="K352" s="78">
        <f t="shared" si="186"/>
        <v>0</v>
      </c>
      <c r="L352" s="78">
        <f t="shared" si="186"/>
        <v>0</v>
      </c>
      <c r="M352" s="78">
        <f t="shared" si="186"/>
        <v>0</v>
      </c>
      <c r="N352" s="78">
        <f t="shared" si="186"/>
        <v>0</v>
      </c>
      <c r="O352" s="71">
        <f t="shared" si="186"/>
        <v>232</v>
      </c>
      <c r="Q352" s="76" t="s">
        <v>47</v>
      </c>
      <c r="R352" s="78">
        <f>SUM(R331:R348)</f>
        <v>4</v>
      </c>
      <c r="S352" s="78">
        <f t="shared" ref="S352:AD352" si="187">SUM(S331:S348)</f>
        <v>51</v>
      </c>
      <c r="T352" s="78">
        <f t="shared" si="187"/>
        <v>82</v>
      </c>
      <c r="U352" s="78">
        <f t="shared" si="187"/>
        <v>67</v>
      </c>
      <c r="V352" s="78">
        <f t="shared" si="187"/>
        <v>27</v>
      </c>
      <c r="W352" s="78">
        <f t="shared" si="187"/>
        <v>1</v>
      </c>
      <c r="X352" s="78">
        <f t="shared" si="187"/>
        <v>0</v>
      </c>
      <c r="Y352" s="78">
        <f t="shared" si="187"/>
        <v>0</v>
      </c>
      <c r="Z352" s="78">
        <f t="shared" si="187"/>
        <v>0</v>
      </c>
      <c r="AA352" s="78">
        <f t="shared" si="187"/>
        <v>0</v>
      </c>
      <c r="AB352" s="78">
        <f t="shared" si="187"/>
        <v>0</v>
      </c>
      <c r="AC352" s="78">
        <f t="shared" si="187"/>
        <v>0</v>
      </c>
      <c r="AD352" s="71">
        <f t="shared" si="187"/>
        <v>232</v>
      </c>
    </row>
    <row r="353" spans="1:30">
      <c r="A353" s="79" t="s">
        <v>48</v>
      </c>
      <c r="B353" s="81">
        <f>SUM(B325:B348)</f>
        <v>198</v>
      </c>
      <c r="C353" s="81">
        <f t="shared" ref="C353:O353" si="188">SUM(C325:C348)</f>
        <v>39</v>
      </c>
      <c r="D353" s="81">
        <f t="shared" si="188"/>
        <v>2</v>
      </c>
      <c r="E353" s="81">
        <f t="shared" si="188"/>
        <v>0</v>
      </c>
      <c r="F353" s="81">
        <f t="shared" si="188"/>
        <v>0</v>
      </c>
      <c r="G353" s="81">
        <f t="shared" si="188"/>
        <v>0</v>
      </c>
      <c r="H353" s="81">
        <f t="shared" si="188"/>
        <v>0</v>
      </c>
      <c r="I353" s="81">
        <f t="shared" si="188"/>
        <v>0</v>
      </c>
      <c r="J353" s="81">
        <f t="shared" si="188"/>
        <v>0</v>
      </c>
      <c r="K353" s="81">
        <f t="shared" si="188"/>
        <v>0</v>
      </c>
      <c r="L353" s="81">
        <f t="shared" si="188"/>
        <v>0</v>
      </c>
      <c r="M353" s="81">
        <f t="shared" si="188"/>
        <v>0</v>
      </c>
      <c r="N353" s="81">
        <f t="shared" si="188"/>
        <v>0</v>
      </c>
      <c r="O353" s="71">
        <f t="shared" si="188"/>
        <v>239</v>
      </c>
      <c r="Q353" s="79" t="s">
        <v>48</v>
      </c>
      <c r="R353" s="81">
        <f>SUM(R325:R348)</f>
        <v>4</v>
      </c>
      <c r="S353" s="81">
        <f t="shared" ref="S353:AD353" si="189">SUM(S325:S348)</f>
        <v>51</v>
      </c>
      <c r="T353" s="81">
        <f t="shared" si="189"/>
        <v>85</v>
      </c>
      <c r="U353" s="81">
        <f t="shared" si="189"/>
        <v>70</v>
      </c>
      <c r="V353" s="81">
        <f t="shared" si="189"/>
        <v>28</v>
      </c>
      <c r="W353" s="81">
        <f t="shared" si="189"/>
        <v>1</v>
      </c>
      <c r="X353" s="81">
        <f t="shared" si="189"/>
        <v>0</v>
      </c>
      <c r="Y353" s="81">
        <f t="shared" si="189"/>
        <v>0</v>
      </c>
      <c r="Z353" s="81">
        <f t="shared" si="189"/>
        <v>0</v>
      </c>
      <c r="AA353" s="81">
        <f t="shared" si="189"/>
        <v>0</v>
      </c>
      <c r="AB353" s="81">
        <f t="shared" si="189"/>
        <v>0</v>
      </c>
      <c r="AC353" s="81">
        <f t="shared" si="189"/>
        <v>0</v>
      </c>
      <c r="AD353" s="71">
        <f t="shared" si="189"/>
        <v>239</v>
      </c>
    </row>
    <row r="356" spans="1:30">
      <c r="A356" s="4"/>
      <c r="B356" s="2" t="s">
        <v>2</v>
      </c>
      <c r="C356" s="4" t="str">
        <f>C6</f>
        <v xml:space="preserve">Eastbound </v>
      </c>
      <c r="R356" s="2" t="s">
        <v>2</v>
      </c>
      <c r="S356" s="4" t="str">
        <f>C6</f>
        <v xml:space="preserve">Eastbound </v>
      </c>
    </row>
    <row r="358" spans="1:30">
      <c r="A358" s="10">
        <f>A288+1</f>
        <v>45700</v>
      </c>
      <c r="B358" s="115" t="s">
        <v>10</v>
      </c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7"/>
      <c r="Q358" s="10">
        <f>Q288+1</f>
        <v>45700</v>
      </c>
      <c r="R358" s="115" t="s">
        <v>11</v>
      </c>
      <c r="S358" s="116"/>
      <c r="T358" s="116"/>
      <c r="U358" s="116"/>
      <c r="V358" s="116"/>
      <c r="W358" s="116"/>
      <c r="X358" s="116"/>
      <c r="Y358" s="116"/>
      <c r="Z358" s="116"/>
      <c r="AA358" s="116"/>
      <c r="AB358" s="116"/>
      <c r="AC358" s="116"/>
      <c r="AD358" s="117"/>
    </row>
    <row r="359" spans="1:30">
      <c r="A359" s="17" t="s">
        <v>19</v>
      </c>
      <c r="B359" s="17">
        <v>1</v>
      </c>
      <c r="C359" s="17">
        <v>2</v>
      </c>
      <c r="D359" s="17">
        <v>3</v>
      </c>
      <c r="E359" s="17">
        <v>4</v>
      </c>
      <c r="F359" s="17">
        <v>5</v>
      </c>
      <c r="G359" s="17">
        <v>6</v>
      </c>
      <c r="H359" s="17">
        <v>7</v>
      </c>
      <c r="I359" s="17">
        <v>8</v>
      </c>
      <c r="J359" s="17">
        <v>9</v>
      </c>
      <c r="K359" s="17">
        <v>10</v>
      </c>
      <c r="L359" s="17">
        <v>11</v>
      </c>
      <c r="M359" s="17">
        <v>12</v>
      </c>
      <c r="N359" s="17">
        <v>13</v>
      </c>
      <c r="O359" s="18" t="s">
        <v>18</v>
      </c>
      <c r="Q359" s="17" t="s">
        <v>19</v>
      </c>
      <c r="R359" s="17" t="str">
        <f>R$9</f>
        <v>0-10</v>
      </c>
      <c r="S359" s="17" t="str">
        <f t="shared" ref="S359:AC359" si="190">S$9</f>
        <v>10-15</v>
      </c>
      <c r="T359" s="17" t="str">
        <f t="shared" si="190"/>
        <v>15-20</v>
      </c>
      <c r="U359" s="17" t="str">
        <f t="shared" si="190"/>
        <v>20-25</v>
      </c>
      <c r="V359" s="17" t="str">
        <f t="shared" si="190"/>
        <v>25-30</v>
      </c>
      <c r="W359" s="17" t="str">
        <f t="shared" si="190"/>
        <v>30-35</v>
      </c>
      <c r="X359" s="17" t="str">
        <f t="shared" si="190"/>
        <v>35-40</v>
      </c>
      <c r="Y359" s="17" t="str">
        <f t="shared" si="190"/>
        <v>40-45</v>
      </c>
      <c r="Z359" s="17" t="str">
        <f t="shared" si="190"/>
        <v>45-50</v>
      </c>
      <c r="AA359" s="17" t="str">
        <f t="shared" si="190"/>
        <v>50-55</v>
      </c>
      <c r="AB359" s="17" t="str">
        <f t="shared" si="190"/>
        <v>55-60</v>
      </c>
      <c r="AC359" s="17" t="str">
        <f t="shared" si="190"/>
        <v>60+</v>
      </c>
      <c r="AD359" s="18" t="s">
        <v>18</v>
      </c>
    </row>
    <row r="360" spans="1:30">
      <c r="A360" s="17">
        <v>1</v>
      </c>
      <c r="B360" s="27">
        <v>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18">
        <f>SUM(B360:N360)</f>
        <v>5</v>
      </c>
      <c r="Q360" s="17">
        <v>1</v>
      </c>
      <c r="R360" s="27">
        <v>0</v>
      </c>
      <c r="S360" s="27">
        <v>0</v>
      </c>
      <c r="T360" s="27">
        <v>2</v>
      </c>
      <c r="U360" s="27">
        <v>2</v>
      </c>
      <c r="V360" s="27">
        <v>0</v>
      </c>
      <c r="W360" s="27">
        <v>1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18">
        <f>SUM(R360:AC360)</f>
        <v>5</v>
      </c>
    </row>
    <row r="361" spans="1:30">
      <c r="A361" s="17">
        <v>2</v>
      </c>
      <c r="B361" s="27">
        <v>0</v>
      </c>
      <c r="C361" s="27">
        <v>1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18">
        <f t="shared" ref="O361:O383" si="191">SUM(B361:N361)</f>
        <v>1</v>
      </c>
      <c r="Q361" s="17">
        <v>2</v>
      </c>
      <c r="R361" s="27">
        <v>0</v>
      </c>
      <c r="S361" s="27">
        <v>0</v>
      </c>
      <c r="T361" s="27">
        <v>0</v>
      </c>
      <c r="U361" s="27">
        <v>1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18">
        <f t="shared" ref="AD361:AD383" si="192">SUM(R361:AC361)</f>
        <v>1</v>
      </c>
    </row>
    <row r="362" spans="1:30">
      <c r="A362" s="17">
        <v>3</v>
      </c>
      <c r="B362" s="27">
        <v>4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18">
        <f t="shared" si="191"/>
        <v>4</v>
      </c>
      <c r="Q362" s="17">
        <v>3</v>
      </c>
      <c r="R362" s="27">
        <v>0</v>
      </c>
      <c r="S362" s="27">
        <v>1</v>
      </c>
      <c r="T362" s="27">
        <v>1</v>
      </c>
      <c r="U362" s="27">
        <v>1</v>
      </c>
      <c r="V362" s="27">
        <v>1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18">
        <f t="shared" si="192"/>
        <v>4</v>
      </c>
    </row>
    <row r="363" spans="1:30">
      <c r="A363" s="17">
        <v>4</v>
      </c>
      <c r="B363" s="27">
        <v>2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18">
        <f t="shared" si="191"/>
        <v>2</v>
      </c>
      <c r="Q363" s="17">
        <v>4</v>
      </c>
      <c r="R363" s="27">
        <v>0</v>
      </c>
      <c r="S363" s="27">
        <v>0</v>
      </c>
      <c r="T363" s="27">
        <v>0</v>
      </c>
      <c r="U363" s="27">
        <v>0</v>
      </c>
      <c r="V363" s="27">
        <v>2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18">
        <f t="shared" si="192"/>
        <v>2</v>
      </c>
    </row>
    <row r="364" spans="1:30">
      <c r="A364" s="17">
        <v>5</v>
      </c>
      <c r="B364" s="27">
        <v>0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18">
        <f t="shared" si="191"/>
        <v>0</v>
      </c>
      <c r="Q364" s="17">
        <v>5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18">
        <f t="shared" si="192"/>
        <v>0</v>
      </c>
    </row>
    <row r="365" spans="1:30">
      <c r="A365" s="17">
        <v>6</v>
      </c>
      <c r="B365" s="27">
        <v>1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18">
        <f t="shared" si="191"/>
        <v>1</v>
      </c>
      <c r="Q365" s="17">
        <v>6</v>
      </c>
      <c r="R365" s="27">
        <v>0</v>
      </c>
      <c r="S365" s="27">
        <v>0</v>
      </c>
      <c r="T365" s="27">
        <v>1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18">
        <f t="shared" si="192"/>
        <v>1</v>
      </c>
    </row>
    <row r="366" spans="1:30">
      <c r="A366" s="17">
        <v>7</v>
      </c>
      <c r="B366" s="27">
        <v>2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18">
        <f t="shared" si="191"/>
        <v>2</v>
      </c>
      <c r="Q366" s="17">
        <v>7</v>
      </c>
      <c r="R366" s="27">
        <v>0</v>
      </c>
      <c r="S366" s="27">
        <v>0</v>
      </c>
      <c r="T366" s="27">
        <v>1</v>
      </c>
      <c r="U366" s="27">
        <v>0</v>
      </c>
      <c r="V366" s="27">
        <v>1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18">
        <f t="shared" si="192"/>
        <v>2</v>
      </c>
    </row>
    <row r="367" spans="1:30">
      <c r="A367" s="17">
        <v>8</v>
      </c>
      <c r="B367" s="27">
        <v>4</v>
      </c>
      <c r="C367" s="27">
        <v>2</v>
      </c>
      <c r="D367" s="27">
        <v>2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18">
        <f t="shared" si="191"/>
        <v>8</v>
      </c>
      <c r="Q367" s="17">
        <v>8</v>
      </c>
      <c r="R367" s="27">
        <v>2</v>
      </c>
      <c r="S367" s="27">
        <v>1</v>
      </c>
      <c r="T367" s="27">
        <v>2</v>
      </c>
      <c r="U367" s="27">
        <v>3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18">
        <f t="shared" si="192"/>
        <v>8</v>
      </c>
    </row>
    <row r="368" spans="1:30">
      <c r="A368" s="17">
        <v>9</v>
      </c>
      <c r="B368" s="27">
        <v>12</v>
      </c>
      <c r="C368" s="27">
        <v>2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18">
        <f t="shared" si="191"/>
        <v>14</v>
      </c>
      <c r="Q368" s="17">
        <v>9</v>
      </c>
      <c r="R368" s="27">
        <v>0</v>
      </c>
      <c r="S368" s="27">
        <v>1</v>
      </c>
      <c r="T368" s="27">
        <v>4</v>
      </c>
      <c r="U368" s="27">
        <v>7</v>
      </c>
      <c r="V368" s="27">
        <v>2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18">
        <f t="shared" si="192"/>
        <v>14</v>
      </c>
    </row>
    <row r="369" spans="1:30">
      <c r="A369" s="17">
        <v>10</v>
      </c>
      <c r="B369" s="27">
        <v>17</v>
      </c>
      <c r="C369" s="27">
        <v>3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1</v>
      </c>
      <c r="N369" s="27">
        <v>0</v>
      </c>
      <c r="O369" s="18">
        <f t="shared" si="191"/>
        <v>21</v>
      </c>
      <c r="Q369" s="17">
        <v>10</v>
      </c>
      <c r="R369" s="27">
        <v>1</v>
      </c>
      <c r="S369" s="27">
        <v>5</v>
      </c>
      <c r="T369" s="27">
        <v>9</v>
      </c>
      <c r="U369" s="27">
        <v>4</v>
      </c>
      <c r="V369" s="27">
        <v>2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18">
        <f t="shared" si="192"/>
        <v>21</v>
      </c>
    </row>
    <row r="370" spans="1:30">
      <c r="A370" s="17">
        <v>11</v>
      </c>
      <c r="B370" s="27">
        <v>14</v>
      </c>
      <c r="C370" s="27">
        <v>2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1</v>
      </c>
      <c r="N370" s="27">
        <v>0</v>
      </c>
      <c r="O370" s="18">
        <f t="shared" si="191"/>
        <v>17</v>
      </c>
      <c r="Q370" s="17">
        <v>11</v>
      </c>
      <c r="R370" s="27">
        <v>2</v>
      </c>
      <c r="S370" s="27">
        <v>3</v>
      </c>
      <c r="T370" s="27">
        <v>5</v>
      </c>
      <c r="U370" s="27">
        <v>7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18">
        <f t="shared" si="192"/>
        <v>17</v>
      </c>
    </row>
    <row r="371" spans="1:30">
      <c r="A371" s="17">
        <v>12</v>
      </c>
      <c r="B371" s="27">
        <v>16</v>
      </c>
      <c r="C371" s="27">
        <v>6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18">
        <f t="shared" si="191"/>
        <v>22</v>
      </c>
      <c r="Q371" s="17">
        <v>12</v>
      </c>
      <c r="R371" s="27">
        <v>0</v>
      </c>
      <c r="S371" s="27">
        <v>0</v>
      </c>
      <c r="T371" s="27">
        <v>10</v>
      </c>
      <c r="U371" s="27">
        <v>9</v>
      </c>
      <c r="V371" s="27">
        <v>3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18">
        <f t="shared" si="192"/>
        <v>22</v>
      </c>
    </row>
    <row r="372" spans="1:30">
      <c r="A372" s="17">
        <v>13</v>
      </c>
      <c r="B372" s="27">
        <v>15</v>
      </c>
      <c r="C372" s="27">
        <v>2</v>
      </c>
      <c r="D372" s="27">
        <v>1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18">
        <f t="shared" si="191"/>
        <v>18</v>
      </c>
      <c r="Q372" s="17">
        <v>13</v>
      </c>
      <c r="R372" s="27">
        <v>0</v>
      </c>
      <c r="S372" s="27">
        <v>0</v>
      </c>
      <c r="T372" s="27">
        <v>8</v>
      </c>
      <c r="U372" s="27">
        <v>6</v>
      </c>
      <c r="V372" s="27">
        <v>4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18">
        <f t="shared" si="192"/>
        <v>18</v>
      </c>
    </row>
    <row r="373" spans="1:30">
      <c r="A373" s="17">
        <v>14</v>
      </c>
      <c r="B373" s="27">
        <v>17</v>
      </c>
      <c r="C373" s="27">
        <v>3</v>
      </c>
      <c r="D373" s="27">
        <v>1</v>
      </c>
      <c r="E373" s="27">
        <v>0</v>
      </c>
      <c r="F373" s="27">
        <v>0</v>
      </c>
      <c r="G373" s="27">
        <v>0</v>
      </c>
      <c r="H373" s="27">
        <v>0</v>
      </c>
      <c r="I373" s="27">
        <v>0</v>
      </c>
      <c r="J373" s="27">
        <v>0</v>
      </c>
      <c r="K373" s="27">
        <v>0</v>
      </c>
      <c r="L373" s="27">
        <v>0</v>
      </c>
      <c r="M373" s="27">
        <v>0</v>
      </c>
      <c r="N373" s="27">
        <v>0</v>
      </c>
      <c r="O373" s="18">
        <f t="shared" si="191"/>
        <v>21</v>
      </c>
      <c r="Q373" s="17">
        <v>14</v>
      </c>
      <c r="R373" s="27">
        <v>0</v>
      </c>
      <c r="S373" s="27">
        <v>1</v>
      </c>
      <c r="T373" s="27">
        <v>6</v>
      </c>
      <c r="U373" s="27">
        <v>14</v>
      </c>
      <c r="V373" s="27">
        <v>0</v>
      </c>
      <c r="W373" s="27">
        <v>0</v>
      </c>
      <c r="X373" s="27">
        <v>0</v>
      </c>
      <c r="Y373" s="27">
        <v>0</v>
      </c>
      <c r="Z373" s="27">
        <v>0</v>
      </c>
      <c r="AA373" s="27">
        <v>0</v>
      </c>
      <c r="AB373" s="27">
        <v>0</v>
      </c>
      <c r="AC373" s="27">
        <v>0</v>
      </c>
      <c r="AD373" s="18">
        <f t="shared" si="192"/>
        <v>21</v>
      </c>
    </row>
    <row r="374" spans="1:30">
      <c r="A374" s="17">
        <v>15</v>
      </c>
      <c r="B374" s="27">
        <v>18</v>
      </c>
      <c r="C374" s="27">
        <v>5</v>
      </c>
      <c r="D374" s="27">
        <v>0</v>
      </c>
      <c r="E374" s="27">
        <v>0</v>
      </c>
      <c r="F374" s="27">
        <v>0</v>
      </c>
      <c r="G374" s="27">
        <v>0</v>
      </c>
      <c r="H374" s="27">
        <v>0</v>
      </c>
      <c r="I374" s="27">
        <v>0</v>
      </c>
      <c r="J374" s="27">
        <v>0</v>
      </c>
      <c r="K374" s="27">
        <v>0</v>
      </c>
      <c r="L374" s="27">
        <v>0</v>
      </c>
      <c r="M374" s="27">
        <v>0</v>
      </c>
      <c r="N374" s="27">
        <v>0</v>
      </c>
      <c r="O374" s="18">
        <f t="shared" si="191"/>
        <v>23</v>
      </c>
      <c r="Q374" s="17">
        <v>15</v>
      </c>
      <c r="R374" s="27">
        <v>0</v>
      </c>
      <c r="S374" s="27">
        <v>5</v>
      </c>
      <c r="T374" s="27">
        <v>9</v>
      </c>
      <c r="U374" s="27">
        <v>9</v>
      </c>
      <c r="V374" s="27">
        <v>0</v>
      </c>
      <c r="W374" s="27">
        <v>0</v>
      </c>
      <c r="X374" s="27">
        <v>0</v>
      </c>
      <c r="Y374" s="27">
        <v>0</v>
      </c>
      <c r="Z374" s="27">
        <v>0</v>
      </c>
      <c r="AA374" s="27">
        <v>0</v>
      </c>
      <c r="AB374" s="27">
        <v>0</v>
      </c>
      <c r="AC374" s="27">
        <v>0</v>
      </c>
      <c r="AD374" s="18">
        <f t="shared" si="192"/>
        <v>23</v>
      </c>
    </row>
    <row r="375" spans="1:30">
      <c r="A375" s="17">
        <v>16</v>
      </c>
      <c r="B375" s="27">
        <v>31</v>
      </c>
      <c r="C375" s="27">
        <v>5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18">
        <f t="shared" si="191"/>
        <v>36</v>
      </c>
      <c r="Q375" s="17">
        <v>16</v>
      </c>
      <c r="R375" s="27">
        <v>0</v>
      </c>
      <c r="S375" s="27">
        <v>1</v>
      </c>
      <c r="T375" s="27">
        <v>16</v>
      </c>
      <c r="U375" s="27">
        <v>17</v>
      </c>
      <c r="V375" s="27">
        <v>2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18">
        <f t="shared" si="192"/>
        <v>36</v>
      </c>
    </row>
    <row r="376" spans="1:30">
      <c r="A376" s="17">
        <v>17</v>
      </c>
      <c r="B376" s="27">
        <v>24</v>
      </c>
      <c r="C376" s="27">
        <v>1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18">
        <f t="shared" si="191"/>
        <v>25</v>
      </c>
      <c r="Q376" s="17">
        <v>17</v>
      </c>
      <c r="R376" s="27">
        <v>0</v>
      </c>
      <c r="S376" s="27">
        <v>4</v>
      </c>
      <c r="T376" s="27">
        <v>12</v>
      </c>
      <c r="U376" s="27">
        <v>8</v>
      </c>
      <c r="V376" s="27">
        <v>1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18">
        <f t="shared" si="192"/>
        <v>25</v>
      </c>
    </row>
    <row r="377" spans="1:30">
      <c r="A377" s="17">
        <v>18</v>
      </c>
      <c r="B377" s="27">
        <v>35</v>
      </c>
      <c r="C377" s="27">
        <v>4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18">
        <f t="shared" si="191"/>
        <v>39</v>
      </c>
      <c r="Q377" s="17">
        <v>18</v>
      </c>
      <c r="R377" s="27">
        <v>0</v>
      </c>
      <c r="S377" s="27">
        <v>2</v>
      </c>
      <c r="T377" s="27">
        <v>19</v>
      </c>
      <c r="U377" s="27">
        <v>14</v>
      </c>
      <c r="V377" s="27">
        <v>3</v>
      </c>
      <c r="W377" s="27">
        <v>1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18">
        <f t="shared" si="192"/>
        <v>39</v>
      </c>
    </row>
    <row r="378" spans="1:30">
      <c r="A378" s="17">
        <v>19</v>
      </c>
      <c r="B378" s="27">
        <v>28</v>
      </c>
      <c r="C378" s="27">
        <v>2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18">
        <f t="shared" si="191"/>
        <v>30</v>
      </c>
      <c r="Q378" s="17">
        <v>19</v>
      </c>
      <c r="R378" s="27">
        <v>1</v>
      </c>
      <c r="S378" s="27">
        <v>0</v>
      </c>
      <c r="T378" s="27">
        <v>14</v>
      </c>
      <c r="U378" s="27">
        <v>10</v>
      </c>
      <c r="V378" s="27">
        <v>5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18">
        <f t="shared" si="192"/>
        <v>30</v>
      </c>
    </row>
    <row r="379" spans="1:30">
      <c r="A379" s="17">
        <v>20</v>
      </c>
      <c r="B379" s="27">
        <v>16</v>
      </c>
      <c r="C379" s="27">
        <v>2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18">
        <f t="shared" si="191"/>
        <v>18</v>
      </c>
      <c r="Q379" s="17">
        <v>20</v>
      </c>
      <c r="R379" s="27">
        <v>0</v>
      </c>
      <c r="S379" s="27">
        <v>2</v>
      </c>
      <c r="T379" s="27">
        <v>8</v>
      </c>
      <c r="U379" s="27">
        <v>7</v>
      </c>
      <c r="V379" s="27">
        <v>1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18">
        <f t="shared" si="192"/>
        <v>18</v>
      </c>
    </row>
    <row r="380" spans="1:30">
      <c r="A380" s="17">
        <v>21</v>
      </c>
      <c r="B380" s="27">
        <v>8</v>
      </c>
      <c r="C380" s="27">
        <v>2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18">
        <f t="shared" si="191"/>
        <v>10</v>
      </c>
      <c r="Q380" s="17">
        <v>21</v>
      </c>
      <c r="R380" s="27">
        <v>0</v>
      </c>
      <c r="S380" s="27">
        <v>1</v>
      </c>
      <c r="T380" s="27">
        <v>3</v>
      </c>
      <c r="U380" s="27">
        <v>6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18">
        <f t="shared" si="192"/>
        <v>10</v>
      </c>
    </row>
    <row r="381" spans="1:30">
      <c r="A381" s="17">
        <v>22</v>
      </c>
      <c r="B381" s="27">
        <v>6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18">
        <f t="shared" si="191"/>
        <v>6</v>
      </c>
      <c r="Q381" s="17">
        <v>22</v>
      </c>
      <c r="R381" s="27">
        <v>0</v>
      </c>
      <c r="S381" s="27">
        <v>0</v>
      </c>
      <c r="T381" s="27">
        <v>2</v>
      </c>
      <c r="U381" s="27">
        <v>3</v>
      </c>
      <c r="V381" s="27">
        <v>1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18">
        <f t="shared" si="192"/>
        <v>6</v>
      </c>
    </row>
    <row r="382" spans="1:30">
      <c r="A382" s="17">
        <v>23</v>
      </c>
      <c r="B382" s="27">
        <v>3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18">
        <f t="shared" si="191"/>
        <v>3</v>
      </c>
      <c r="Q382" s="17">
        <v>23</v>
      </c>
      <c r="R382" s="27">
        <v>0</v>
      </c>
      <c r="S382" s="27">
        <v>0</v>
      </c>
      <c r="T382" s="27">
        <v>0</v>
      </c>
      <c r="U382" s="27">
        <v>2</v>
      </c>
      <c r="V382" s="27">
        <v>1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18">
        <f t="shared" si="192"/>
        <v>3</v>
      </c>
    </row>
    <row r="383" spans="1:30">
      <c r="A383" s="17">
        <v>24</v>
      </c>
      <c r="B383" s="27">
        <v>4</v>
      </c>
      <c r="C383" s="27">
        <v>1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18">
        <f t="shared" si="191"/>
        <v>5</v>
      </c>
      <c r="Q383" s="17">
        <v>24</v>
      </c>
      <c r="R383" s="27">
        <v>0</v>
      </c>
      <c r="S383" s="27">
        <v>0</v>
      </c>
      <c r="T383" s="27">
        <v>2</v>
      </c>
      <c r="U383" s="27">
        <v>2</v>
      </c>
      <c r="V383" s="27">
        <v>1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18">
        <f t="shared" si="192"/>
        <v>5</v>
      </c>
    </row>
    <row r="385" spans="1:30">
      <c r="A385" s="69" t="s">
        <v>43</v>
      </c>
      <c r="B385" s="70">
        <f>SUM(B367:B378)</f>
        <v>231</v>
      </c>
      <c r="C385" s="70">
        <f t="shared" ref="C385:O385" si="193">SUM(C367:C378)</f>
        <v>37</v>
      </c>
      <c r="D385" s="70">
        <f t="shared" si="193"/>
        <v>4</v>
      </c>
      <c r="E385" s="70">
        <f t="shared" si="193"/>
        <v>0</v>
      </c>
      <c r="F385" s="70">
        <f t="shared" si="193"/>
        <v>0</v>
      </c>
      <c r="G385" s="70">
        <f t="shared" si="193"/>
        <v>0</v>
      </c>
      <c r="H385" s="70">
        <f t="shared" si="193"/>
        <v>0</v>
      </c>
      <c r="I385" s="70">
        <f t="shared" si="193"/>
        <v>0</v>
      </c>
      <c r="J385" s="70">
        <f t="shared" si="193"/>
        <v>0</v>
      </c>
      <c r="K385" s="70">
        <f t="shared" si="193"/>
        <v>0</v>
      </c>
      <c r="L385" s="70">
        <f t="shared" si="193"/>
        <v>0</v>
      </c>
      <c r="M385" s="70">
        <f t="shared" si="193"/>
        <v>2</v>
      </c>
      <c r="N385" s="70">
        <f t="shared" si="193"/>
        <v>0</v>
      </c>
      <c r="O385" s="71">
        <f t="shared" si="193"/>
        <v>274</v>
      </c>
      <c r="Q385" s="69" t="s">
        <v>43</v>
      </c>
      <c r="R385" s="70">
        <f>SUM(R367:R378)</f>
        <v>6</v>
      </c>
      <c r="S385" s="70">
        <f t="shared" ref="S385:AD385" si="194">SUM(S367:S378)</f>
        <v>23</v>
      </c>
      <c r="T385" s="70">
        <f t="shared" si="194"/>
        <v>114</v>
      </c>
      <c r="U385" s="70">
        <f t="shared" si="194"/>
        <v>108</v>
      </c>
      <c r="V385" s="70">
        <f t="shared" si="194"/>
        <v>22</v>
      </c>
      <c r="W385" s="70">
        <f t="shared" si="194"/>
        <v>1</v>
      </c>
      <c r="X385" s="70">
        <f t="shared" si="194"/>
        <v>0</v>
      </c>
      <c r="Y385" s="70">
        <f t="shared" si="194"/>
        <v>0</v>
      </c>
      <c r="Z385" s="70">
        <f t="shared" si="194"/>
        <v>0</v>
      </c>
      <c r="AA385" s="70">
        <f t="shared" si="194"/>
        <v>0</v>
      </c>
      <c r="AB385" s="70">
        <f t="shared" si="194"/>
        <v>0</v>
      </c>
      <c r="AC385" s="70">
        <f t="shared" si="194"/>
        <v>0</v>
      </c>
      <c r="AD385" s="71">
        <f t="shared" si="194"/>
        <v>274</v>
      </c>
    </row>
    <row r="386" spans="1:30">
      <c r="A386" s="73" t="s">
        <v>45</v>
      </c>
      <c r="B386" s="75">
        <f>SUM(B366:B381)</f>
        <v>263</v>
      </c>
      <c r="C386" s="75">
        <f t="shared" ref="C386:O386" si="195">SUM(C366:C381)</f>
        <v>41</v>
      </c>
      <c r="D386" s="75">
        <f t="shared" si="195"/>
        <v>4</v>
      </c>
      <c r="E386" s="75">
        <f t="shared" si="195"/>
        <v>0</v>
      </c>
      <c r="F386" s="75">
        <f t="shared" si="195"/>
        <v>0</v>
      </c>
      <c r="G386" s="75">
        <f t="shared" si="195"/>
        <v>0</v>
      </c>
      <c r="H386" s="75">
        <f t="shared" si="195"/>
        <v>0</v>
      </c>
      <c r="I386" s="75">
        <f t="shared" si="195"/>
        <v>0</v>
      </c>
      <c r="J386" s="75">
        <f t="shared" si="195"/>
        <v>0</v>
      </c>
      <c r="K386" s="75">
        <f t="shared" si="195"/>
        <v>0</v>
      </c>
      <c r="L386" s="75">
        <f t="shared" si="195"/>
        <v>0</v>
      </c>
      <c r="M386" s="75">
        <f t="shared" si="195"/>
        <v>2</v>
      </c>
      <c r="N386" s="75">
        <f t="shared" si="195"/>
        <v>0</v>
      </c>
      <c r="O386" s="71">
        <f t="shared" si="195"/>
        <v>310</v>
      </c>
      <c r="Q386" s="73" t="s">
        <v>45</v>
      </c>
      <c r="R386" s="75">
        <f>SUM(R366:R381)</f>
        <v>6</v>
      </c>
      <c r="S386" s="75">
        <f t="shared" ref="S386:AD386" si="196">SUM(S366:S381)</f>
        <v>26</v>
      </c>
      <c r="T386" s="75">
        <f t="shared" si="196"/>
        <v>128</v>
      </c>
      <c r="U386" s="75">
        <f t="shared" si="196"/>
        <v>124</v>
      </c>
      <c r="V386" s="75">
        <f t="shared" si="196"/>
        <v>25</v>
      </c>
      <c r="W386" s="75">
        <f t="shared" si="196"/>
        <v>1</v>
      </c>
      <c r="X386" s="75">
        <f t="shared" si="196"/>
        <v>0</v>
      </c>
      <c r="Y386" s="75">
        <f t="shared" si="196"/>
        <v>0</v>
      </c>
      <c r="Z386" s="75">
        <f t="shared" si="196"/>
        <v>0</v>
      </c>
      <c r="AA386" s="75">
        <f t="shared" si="196"/>
        <v>0</v>
      </c>
      <c r="AB386" s="75">
        <f t="shared" si="196"/>
        <v>0</v>
      </c>
      <c r="AC386" s="75">
        <f t="shared" si="196"/>
        <v>0</v>
      </c>
      <c r="AD386" s="71">
        <f t="shared" si="196"/>
        <v>310</v>
      </c>
    </row>
    <row r="387" spans="1:30">
      <c r="A387" s="76" t="s">
        <v>47</v>
      </c>
      <c r="B387" s="78">
        <f>SUM(B366:B383)</f>
        <v>270</v>
      </c>
      <c r="C387" s="78">
        <f t="shared" ref="C387:O387" si="197">SUM(C366:C383)</f>
        <v>42</v>
      </c>
      <c r="D387" s="78">
        <f t="shared" si="197"/>
        <v>4</v>
      </c>
      <c r="E387" s="78">
        <f t="shared" si="197"/>
        <v>0</v>
      </c>
      <c r="F387" s="78">
        <f t="shared" si="197"/>
        <v>0</v>
      </c>
      <c r="G387" s="78">
        <f t="shared" si="197"/>
        <v>0</v>
      </c>
      <c r="H387" s="78">
        <f t="shared" si="197"/>
        <v>0</v>
      </c>
      <c r="I387" s="78">
        <f t="shared" si="197"/>
        <v>0</v>
      </c>
      <c r="J387" s="78">
        <f t="shared" si="197"/>
        <v>0</v>
      </c>
      <c r="K387" s="78">
        <f t="shared" si="197"/>
        <v>0</v>
      </c>
      <c r="L387" s="78">
        <f t="shared" si="197"/>
        <v>0</v>
      </c>
      <c r="M387" s="78">
        <f t="shared" si="197"/>
        <v>2</v>
      </c>
      <c r="N387" s="78">
        <f t="shared" si="197"/>
        <v>0</v>
      </c>
      <c r="O387" s="71">
        <f t="shared" si="197"/>
        <v>318</v>
      </c>
      <c r="Q387" s="76" t="s">
        <v>47</v>
      </c>
      <c r="R387" s="78">
        <f>SUM(R366:R383)</f>
        <v>6</v>
      </c>
      <c r="S387" s="78">
        <f t="shared" ref="S387:AD387" si="198">SUM(S366:S383)</f>
        <v>26</v>
      </c>
      <c r="T387" s="78">
        <f t="shared" si="198"/>
        <v>130</v>
      </c>
      <c r="U387" s="78">
        <f t="shared" si="198"/>
        <v>128</v>
      </c>
      <c r="V387" s="78">
        <f t="shared" si="198"/>
        <v>27</v>
      </c>
      <c r="W387" s="78">
        <f t="shared" si="198"/>
        <v>1</v>
      </c>
      <c r="X387" s="78">
        <f t="shared" si="198"/>
        <v>0</v>
      </c>
      <c r="Y387" s="78">
        <f t="shared" si="198"/>
        <v>0</v>
      </c>
      <c r="Z387" s="78">
        <f t="shared" si="198"/>
        <v>0</v>
      </c>
      <c r="AA387" s="78">
        <f t="shared" si="198"/>
        <v>0</v>
      </c>
      <c r="AB387" s="78">
        <f t="shared" si="198"/>
        <v>0</v>
      </c>
      <c r="AC387" s="78">
        <f t="shared" si="198"/>
        <v>0</v>
      </c>
      <c r="AD387" s="71">
        <f t="shared" si="198"/>
        <v>318</v>
      </c>
    </row>
    <row r="388" spans="1:30">
      <c r="A388" s="79" t="s">
        <v>48</v>
      </c>
      <c r="B388" s="81">
        <f>SUM(B360:B383)</f>
        <v>282</v>
      </c>
      <c r="C388" s="81">
        <f t="shared" ref="C388:O388" si="199">SUM(C360:C383)</f>
        <v>43</v>
      </c>
      <c r="D388" s="81">
        <f t="shared" si="199"/>
        <v>4</v>
      </c>
      <c r="E388" s="81">
        <f t="shared" si="199"/>
        <v>0</v>
      </c>
      <c r="F388" s="81">
        <f t="shared" si="199"/>
        <v>0</v>
      </c>
      <c r="G388" s="81">
        <f t="shared" si="199"/>
        <v>0</v>
      </c>
      <c r="H388" s="81">
        <f t="shared" si="199"/>
        <v>0</v>
      </c>
      <c r="I388" s="81">
        <f t="shared" si="199"/>
        <v>0</v>
      </c>
      <c r="J388" s="81">
        <f t="shared" si="199"/>
        <v>0</v>
      </c>
      <c r="K388" s="81">
        <f t="shared" si="199"/>
        <v>0</v>
      </c>
      <c r="L388" s="81">
        <f t="shared" si="199"/>
        <v>0</v>
      </c>
      <c r="M388" s="81">
        <f t="shared" si="199"/>
        <v>2</v>
      </c>
      <c r="N388" s="81">
        <f t="shared" si="199"/>
        <v>0</v>
      </c>
      <c r="O388" s="71">
        <f t="shared" si="199"/>
        <v>331</v>
      </c>
      <c r="Q388" s="79" t="s">
        <v>48</v>
      </c>
      <c r="R388" s="81">
        <f>SUM(R360:R383)</f>
        <v>6</v>
      </c>
      <c r="S388" s="81">
        <f t="shared" ref="S388:AD388" si="200">SUM(S360:S383)</f>
        <v>27</v>
      </c>
      <c r="T388" s="81">
        <f t="shared" si="200"/>
        <v>134</v>
      </c>
      <c r="U388" s="81">
        <f t="shared" si="200"/>
        <v>132</v>
      </c>
      <c r="V388" s="81">
        <f t="shared" si="200"/>
        <v>30</v>
      </c>
      <c r="W388" s="81">
        <f t="shared" si="200"/>
        <v>2</v>
      </c>
      <c r="X388" s="81">
        <f t="shared" si="200"/>
        <v>0</v>
      </c>
      <c r="Y388" s="81">
        <f t="shared" si="200"/>
        <v>0</v>
      </c>
      <c r="Z388" s="81">
        <f t="shared" si="200"/>
        <v>0</v>
      </c>
      <c r="AA388" s="81">
        <f t="shared" si="200"/>
        <v>0</v>
      </c>
      <c r="AB388" s="81">
        <f t="shared" si="200"/>
        <v>0</v>
      </c>
      <c r="AC388" s="81">
        <f t="shared" si="200"/>
        <v>0</v>
      </c>
      <c r="AD388" s="71">
        <f t="shared" si="200"/>
        <v>331</v>
      </c>
    </row>
    <row r="391" spans="1:30">
      <c r="A391" s="4"/>
      <c r="B391" s="2" t="s">
        <v>53</v>
      </c>
      <c r="C391" s="4" t="str">
        <f>C41</f>
        <v>Westbound</v>
      </c>
      <c r="R391" s="2" t="s">
        <v>53</v>
      </c>
      <c r="S391" s="4" t="str">
        <f>C41</f>
        <v>Westbound</v>
      </c>
    </row>
    <row r="393" spans="1:30">
      <c r="A393" s="10">
        <f>A323+1</f>
        <v>45700</v>
      </c>
      <c r="B393" s="115" t="s">
        <v>10</v>
      </c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7"/>
      <c r="Q393" s="10">
        <f>Q323+1</f>
        <v>45700</v>
      </c>
      <c r="R393" s="115" t="s">
        <v>11</v>
      </c>
      <c r="S393" s="116"/>
      <c r="T393" s="116"/>
      <c r="U393" s="116"/>
      <c r="V393" s="116"/>
      <c r="W393" s="116"/>
      <c r="X393" s="116"/>
      <c r="Y393" s="116"/>
      <c r="Z393" s="116"/>
      <c r="AA393" s="116"/>
      <c r="AB393" s="116"/>
      <c r="AC393" s="116"/>
      <c r="AD393" s="117"/>
    </row>
    <row r="394" spans="1:30">
      <c r="A394" s="17" t="s">
        <v>19</v>
      </c>
      <c r="B394" s="17">
        <v>1</v>
      </c>
      <c r="C394" s="17">
        <v>2</v>
      </c>
      <c r="D394" s="17">
        <v>3</v>
      </c>
      <c r="E394" s="17">
        <v>4</v>
      </c>
      <c r="F394" s="17">
        <v>5</v>
      </c>
      <c r="G394" s="17">
        <v>6</v>
      </c>
      <c r="H394" s="17">
        <v>7</v>
      </c>
      <c r="I394" s="17">
        <v>8</v>
      </c>
      <c r="J394" s="17">
        <v>9</v>
      </c>
      <c r="K394" s="17">
        <v>10</v>
      </c>
      <c r="L394" s="17">
        <v>11</v>
      </c>
      <c r="M394" s="17">
        <v>12</v>
      </c>
      <c r="N394" s="17">
        <v>13</v>
      </c>
      <c r="O394" s="18" t="s">
        <v>18</v>
      </c>
      <c r="Q394" s="17" t="s">
        <v>19</v>
      </c>
      <c r="R394" s="17" t="str">
        <f>R$9</f>
        <v>0-10</v>
      </c>
      <c r="S394" s="17" t="str">
        <f t="shared" ref="S394:AC394" si="201">S$9</f>
        <v>10-15</v>
      </c>
      <c r="T394" s="17" t="str">
        <f t="shared" si="201"/>
        <v>15-20</v>
      </c>
      <c r="U394" s="17" t="str">
        <f t="shared" si="201"/>
        <v>20-25</v>
      </c>
      <c r="V394" s="17" t="str">
        <f t="shared" si="201"/>
        <v>25-30</v>
      </c>
      <c r="W394" s="17" t="str">
        <f t="shared" si="201"/>
        <v>30-35</v>
      </c>
      <c r="X394" s="17" t="str">
        <f t="shared" si="201"/>
        <v>35-40</v>
      </c>
      <c r="Y394" s="17" t="str">
        <f t="shared" si="201"/>
        <v>40-45</v>
      </c>
      <c r="Z394" s="17" t="str">
        <f t="shared" si="201"/>
        <v>45-50</v>
      </c>
      <c r="AA394" s="17" t="str">
        <f t="shared" si="201"/>
        <v>50-55</v>
      </c>
      <c r="AB394" s="17" t="str">
        <f t="shared" si="201"/>
        <v>55-60</v>
      </c>
      <c r="AC394" s="17" t="str">
        <f t="shared" si="201"/>
        <v>60+</v>
      </c>
      <c r="AD394" s="18" t="s">
        <v>18</v>
      </c>
    </row>
    <row r="395" spans="1:30">
      <c r="A395" s="17">
        <v>1</v>
      </c>
      <c r="B395" s="27">
        <v>1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18">
        <f>SUM(B395:N395)</f>
        <v>1</v>
      </c>
      <c r="Q395" s="17">
        <v>1</v>
      </c>
      <c r="R395" s="27">
        <v>0</v>
      </c>
      <c r="S395" s="27">
        <v>0</v>
      </c>
      <c r="T395" s="27">
        <v>0</v>
      </c>
      <c r="U395" s="27">
        <v>1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18">
        <f>SUM(R395:AC395)</f>
        <v>1</v>
      </c>
    </row>
    <row r="396" spans="1:30">
      <c r="A396" s="17">
        <v>2</v>
      </c>
      <c r="B396" s="27">
        <v>2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18">
        <f t="shared" ref="O396:O418" si="202">SUM(B396:N396)</f>
        <v>2</v>
      </c>
      <c r="Q396" s="17">
        <v>2</v>
      </c>
      <c r="R396" s="27">
        <v>0</v>
      </c>
      <c r="S396" s="27">
        <v>0</v>
      </c>
      <c r="T396" s="27">
        <v>0</v>
      </c>
      <c r="U396" s="27">
        <v>1</v>
      </c>
      <c r="V396" s="27">
        <v>1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18">
        <f t="shared" ref="AD396:AD418" si="203">SUM(R396:AC396)</f>
        <v>2</v>
      </c>
    </row>
    <row r="397" spans="1:30">
      <c r="A397" s="17">
        <v>3</v>
      </c>
      <c r="B397" s="27">
        <v>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18">
        <f t="shared" si="202"/>
        <v>1</v>
      </c>
      <c r="Q397" s="17">
        <v>3</v>
      </c>
      <c r="R397" s="27">
        <v>0</v>
      </c>
      <c r="S397" s="27">
        <v>0</v>
      </c>
      <c r="T397" s="27">
        <v>1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18">
        <f t="shared" si="203"/>
        <v>1</v>
      </c>
    </row>
    <row r="398" spans="1:30">
      <c r="A398" s="17">
        <v>4</v>
      </c>
      <c r="B398" s="27">
        <v>0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18">
        <f t="shared" si="202"/>
        <v>0</v>
      </c>
      <c r="Q398" s="17">
        <v>4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18">
        <f t="shared" si="203"/>
        <v>0</v>
      </c>
    </row>
    <row r="399" spans="1:30">
      <c r="A399" s="17">
        <v>5</v>
      </c>
      <c r="B399" s="27">
        <v>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18">
        <f t="shared" si="202"/>
        <v>3</v>
      </c>
      <c r="Q399" s="17">
        <v>5</v>
      </c>
      <c r="R399" s="27">
        <v>1</v>
      </c>
      <c r="S399" s="27">
        <v>0</v>
      </c>
      <c r="T399" s="27">
        <v>1</v>
      </c>
      <c r="U399" s="27">
        <v>0</v>
      </c>
      <c r="V399" s="27">
        <v>0</v>
      </c>
      <c r="W399" s="27">
        <v>1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18">
        <f t="shared" si="203"/>
        <v>3</v>
      </c>
    </row>
    <row r="400" spans="1:30">
      <c r="A400" s="17">
        <v>6</v>
      </c>
      <c r="B400" s="27">
        <v>4</v>
      </c>
      <c r="C400" s="27">
        <v>1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18">
        <f t="shared" si="202"/>
        <v>5</v>
      </c>
      <c r="Q400" s="17">
        <v>6</v>
      </c>
      <c r="R400" s="27">
        <v>0</v>
      </c>
      <c r="S400" s="27">
        <v>1</v>
      </c>
      <c r="T400" s="27">
        <v>2</v>
      </c>
      <c r="U400" s="27">
        <v>0</v>
      </c>
      <c r="V400" s="27">
        <v>1</v>
      </c>
      <c r="W400" s="27">
        <v>1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18">
        <f t="shared" si="203"/>
        <v>5</v>
      </c>
    </row>
    <row r="401" spans="1:30">
      <c r="A401" s="17">
        <v>7</v>
      </c>
      <c r="B401" s="27">
        <v>7</v>
      </c>
      <c r="C401" s="27">
        <v>1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18">
        <f t="shared" si="202"/>
        <v>8</v>
      </c>
      <c r="Q401" s="17">
        <v>7</v>
      </c>
      <c r="R401" s="27">
        <v>0</v>
      </c>
      <c r="S401" s="27">
        <v>0</v>
      </c>
      <c r="T401" s="27">
        <v>4</v>
      </c>
      <c r="U401" s="27">
        <v>0</v>
      </c>
      <c r="V401" s="27">
        <v>3</v>
      </c>
      <c r="W401" s="27">
        <v>1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18">
        <f t="shared" si="203"/>
        <v>8</v>
      </c>
    </row>
    <row r="402" spans="1:30">
      <c r="A402" s="17">
        <v>8</v>
      </c>
      <c r="B402" s="27">
        <v>16</v>
      </c>
      <c r="C402" s="27">
        <v>9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18">
        <f t="shared" si="202"/>
        <v>25</v>
      </c>
      <c r="Q402" s="17">
        <v>8</v>
      </c>
      <c r="R402" s="27">
        <v>0</v>
      </c>
      <c r="S402" s="27">
        <v>3</v>
      </c>
      <c r="T402" s="27">
        <v>8</v>
      </c>
      <c r="U402" s="27">
        <v>6</v>
      </c>
      <c r="V402" s="27">
        <v>8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18">
        <f t="shared" si="203"/>
        <v>25</v>
      </c>
    </row>
    <row r="403" spans="1:30">
      <c r="A403" s="17">
        <v>9</v>
      </c>
      <c r="B403" s="27">
        <v>19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18">
        <f t="shared" si="202"/>
        <v>19</v>
      </c>
      <c r="Q403" s="17">
        <v>9</v>
      </c>
      <c r="R403" s="27">
        <v>0</v>
      </c>
      <c r="S403" s="27">
        <v>2</v>
      </c>
      <c r="T403" s="27">
        <v>10</v>
      </c>
      <c r="U403" s="27">
        <v>4</v>
      </c>
      <c r="V403" s="27">
        <v>3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18">
        <f t="shared" si="203"/>
        <v>19</v>
      </c>
    </row>
    <row r="404" spans="1:30">
      <c r="A404" s="17">
        <v>10</v>
      </c>
      <c r="B404" s="27">
        <v>16</v>
      </c>
      <c r="C404" s="27">
        <v>3</v>
      </c>
      <c r="D404" s="27">
        <v>0</v>
      </c>
      <c r="E404" s="27">
        <v>0</v>
      </c>
      <c r="F404" s="27">
        <v>0</v>
      </c>
      <c r="G404" s="27">
        <v>0</v>
      </c>
      <c r="H404" s="27">
        <v>0</v>
      </c>
      <c r="I404" s="27">
        <v>0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18">
        <f t="shared" si="202"/>
        <v>19</v>
      </c>
      <c r="Q404" s="17">
        <v>10</v>
      </c>
      <c r="R404" s="27">
        <v>1</v>
      </c>
      <c r="S404" s="27">
        <v>3</v>
      </c>
      <c r="T404" s="27">
        <v>9</v>
      </c>
      <c r="U404" s="27">
        <v>5</v>
      </c>
      <c r="V404" s="27">
        <v>1</v>
      </c>
      <c r="W404" s="27">
        <v>0</v>
      </c>
      <c r="X404" s="27">
        <v>0</v>
      </c>
      <c r="Y404" s="27">
        <v>0</v>
      </c>
      <c r="Z404" s="27">
        <v>0</v>
      </c>
      <c r="AA404" s="27">
        <v>0</v>
      </c>
      <c r="AB404" s="27">
        <v>0</v>
      </c>
      <c r="AC404" s="27">
        <v>0</v>
      </c>
      <c r="AD404" s="18">
        <f t="shared" si="203"/>
        <v>19</v>
      </c>
    </row>
    <row r="405" spans="1:30">
      <c r="A405" s="17">
        <v>11</v>
      </c>
      <c r="B405" s="27">
        <v>10</v>
      </c>
      <c r="C405" s="27">
        <v>1</v>
      </c>
      <c r="D405" s="27">
        <v>0</v>
      </c>
      <c r="E405" s="27">
        <v>0</v>
      </c>
      <c r="F405" s="27">
        <v>0</v>
      </c>
      <c r="G405" s="27">
        <v>0</v>
      </c>
      <c r="H405" s="27">
        <v>0</v>
      </c>
      <c r="I405" s="27">
        <v>0</v>
      </c>
      <c r="J405" s="27">
        <v>0</v>
      </c>
      <c r="K405" s="27">
        <v>0</v>
      </c>
      <c r="L405" s="27">
        <v>0</v>
      </c>
      <c r="M405" s="27">
        <v>0</v>
      </c>
      <c r="N405" s="27">
        <v>0</v>
      </c>
      <c r="O405" s="18">
        <f t="shared" si="202"/>
        <v>11</v>
      </c>
      <c r="Q405" s="17">
        <v>11</v>
      </c>
      <c r="R405" s="27">
        <v>0</v>
      </c>
      <c r="S405" s="27">
        <v>5</v>
      </c>
      <c r="T405" s="27">
        <v>3</v>
      </c>
      <c r="U405" s="27">
        <v>2</v>
      </c>
      <c r="V405" s="27">
        <v>0</v>
      </c>
      <c r="W405" s="27">
        <v>1</v>
      </c>
      <c r="X405" s="27">
        <v>0</v>
      </c>
      <c r="Y405" s="27">
        <v>0</v>
      </c>
      <c r="Z405" s="27">
        <v>0</v>
      </c>
      <c r="AA405" s="27">
        <v>0</v>
      </c>
      <c r="AB405" s="27">
        <v>0</v>
      </c>
      <c r="AC405" s="27">
        <v>0</v>
      </c>
      <c r="AD405" s="18">
        <f t="shared" si="203"/>
        <v>11</v>
      </c>
    </row>
    <row r="406" spans="1:30">
      <c r="A406" s="17">
        <v>12</v>
      </c>
      <c r="B406" s="27">
        <v>15</v>
      </c>
      <c r="C406" s="27">
        <v>1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18">
        <f t="shared" si="202"/>
        <v>16</v>
      </c>
      <c r="Q406" s="17">
        <v>12</v>
      </c>
      <c r="R406" s="27">
        <v>1</v>
      </c>
      <c r="S406" s="27">
        <v>0</v>
      </c>
      <c r="T406" s="27">
        <v>3</v>
      </c>
      <c r="U406" s="27">
        <v>5</v>
      </c>
      <c r="V406" s="27">
        <v>7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18">
        <f t="shared" si="203"/>
        <v>16</v>
      </c>
    </row>
    <row r="407" spans="1:30">
      <c r="A407" s="17">
        <v>13</v>
      </c>
      <c r="B407" s="27">
        <v>15</v>
      </c>
      <c r="C407" s="27">
        <v>5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18">
        <f t="shared" si="202"/>
        <v>20</v>
      </c>
      <c r="Q407" s="17">
        <v>13</v>
      </c>
      <c r="R407" s="27">
        <v>0</v>
      </c>
      <c r="S407" s="27">
        <v>3</v>
      </c>
      <c r="T407" s="27">
        <v>3</v>
      </c>
      <c r="U407" s="27">
        <v>7</v>
      </c>
      <c r="V407" s="27">
        <v>6</v>
      </c>
      <c r="W407" s="27">
        <v>1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18">
        <f t="shared" si="203"/>
        <v>20</v>
      </c>
    </row>
    <row r="408" spans="1:30">
      <c r="A408" s="17">
        <v>14</v>
      </c>
      <c r="B408" s="27">
        <v>12</v>
      </c>
      <c r="C408" s="27">
        <v>4</v>
      </c>
      <c r="D408" s="27">
        <v>1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18">
        <f t="shared" si="202"/>
        <v>17</v>
      </c>
      <c r="Q408" s="17">
        <v>14</v>
      </c>
      <c r="R408" s="27">
        <v>0</v>
      </c>
      <c r="S408" s="27">
        <v>2</v>
      </c>
      <c r="T408" s="27">
        <v>9</v>
      </c>
      <c r="U408" s="27">
        <v>4</v>
      </c>
      <c r="V408" s="27">
        <v>1</v>
      </c>
      <c r="W408" s="27">
        <v>1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18">
        <f t="shared" si="203"/>
        <v>17</v>
      </c>
    </row>
    <row r="409" spans="1:30">
      <c r="A409" s="17">
        <v>15</v>
      </c>
      <c r="B409" s="27">
        <v>14</v>
      </c>
      <c r="C409" s="27">
        <v>2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18">
        <f t="shared" si="202"/>
        <v>16</v>
      </c>
      <c r="Q409" s="17">
        <v>15</v>
      </c>
      <c r="R409" s="27">
        <v>0</v>
      </c>
      <c r="S409" s="27">
        <v>2</v>
      </c>
      <c r="T409" s="27">
        <v>4</v>
      </c>
      <c r="U409" s="27">
        <v>3</v>
      </c>
      <c r="V409" s="27">
        <v>6</v>
      </c>
      <c r="W409" s="27">
        <v>1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18">
        <f t="shared" si="203"/>
        <v>16</v>
      </c>
    </row>
    <row r="410" spans="1:30">
      <c r="A410" s="17">
        <v>16</v>
      </c>
      <c r="B410" s="27">
        <v>13</v>
      </c>
      <c r="C410" s="27">
        <v>3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18">
        <f t="shared" si="202"/>
        <v>16</v>
      </c>
      <c r="Q410" s="17">
        <v>16</v>
      </c>
      <c r="R410" s="27">
        <v>0</v>
      </c>
      <c r="S410" s="27">
        <v>5</v>
      </c>
      <c r="T410" s="27">
        <v>4</v>
      </c>
      <c r="U410" s="27">
        <v>6</v>
      </c>
      <c r="V410" s="27">
        <v>1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18">
        <f t="shared" si="203"/>
        <v>16</v>
      </c>
    </row>
    <row r="411" spans="1:30">
      <c r="A411" s="17">
        <v>17</v>
      </c>
      <c r="B411" s="27">
        <v>12</v>
      </c>
      <c r="C411" s="27">
        <v>4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18">
        <f t="shared" si="202"/>
        <v>16</v>
      </c>
      <c r="Q411" s="17">
        <v>17</v>
      </c>
      <c r="R411" s="27">
        <v>0</v>
      </c>
      <c r="S411" s="27">
        <v>3</v>
      </c>
      <c r="T411" s="27">
        <v>5</v>
      </c>
      <c r="U411" s="27">
        <v>6</v>
      </c>
      <c r="V411" s="27">
        <v>2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18">
        <f t="shared" si="203"/>
        <v>16</v>
      </c>
    </row>
    <row r="412" spans="1:30">
      <c r="A412" s="17">
        <v>18</v>
      </c>
      <c r="B412" s="27">
        <v>13</v>
      </c>
      <c r="C412" s="27">
        <v>1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18">
        <f t="shared" si="202"/>
        <v>14</v>
      </c>
      <c r="Q412" s="17">
        <v>18</v>
      </c>
      <c r="R412" s="27">
        <v>0</v>
      </c>
      <c r="S412" s="27">
        <v>1</v>
      </c>
      <c r="T412" s="27">
        <v>4</v>
      </c>
      <c r="U412" s="27">
        <v>5</v>
      </c>
      <c r="V412" s="27">
        <v>4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18">
        <f t="shared" si="203"/>
        <v>14</v>
      </c>
    </row>
    <row r="413" spans="1:30">
      <c r="A413" s="17">
        <v>19</v>
      </c>
      <c r="B413" s="27">
        <v>9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18">
        <f t="shared" si="202"/>
        <v>9</v>
      </c>
      <c r="Q413" s="17">
        <v>19</v>
      </c>
      <c r="R413" s="27">
        <v>0</v>
      </c>
      <c r="S413" s="27">
        <v>4</v>
      </c>
      <c r="T413" s="27">
        <v>3</v>
      </c>
      <c r="U413" s="27">
        <v>0</v>
      </c>
      <c r="V413" s="27">
        <v>0</v>
      </c>
      <c r="W413" s="27">
        <v>2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18">
        <f t="shared" si="203"/>
        <v>9</v>
      </c>
    </row>
    <row r="414" spans="1:30">
      <c r="A414" s="17">
        <v>20</v>
      </c>
      <c r="B414" s="27">
        <v>5</v>
      </c>
      <c r="C414" s="27">
        <v>2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18">
        <f t="shared" si="202"/>
        <v>7</v>
      </c>
      <c r="Q414" s="17">
        <v>20</v>
      </c>
      <c r="R414" s="27">
        <v>1</v>
      </c>
      <c r="S414" s="27">
        <v>1</v>
      </c>
      <c r="T414" s="27">
        <v>2</v>
      </c>
      <c r="U414" s="27">
        <v>2</v>
      </c>
      <c r="V414" s="27">
        <v>1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18">
        <f t="shared" si="203"/>
        <v>7</v>
      </c>
    </row>
    <row r="415" spans="1:30">
      <c r="A415" s="17">
        <v>21</v>
      </c>
      <c r="B415" s="27">
        <v>10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18">
        <f t="shared" si="202"/>
        <v>10</v>
      </c>
      <c r="Q415" s="17">
        <v>21</v>
      </c>
      <c r="R415" s="27">
        <v>0</v>
      </c>
      <c r="S415" s="27">
        <v>2</v>
      </c>
      <c r="T415" s="27">
        <v>2</v>
      </c>
      <c r="U415" s="27">
        <v>5</v>
      </c>
      <c r="V415" s="27">
        <v>1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18">
        <f t="shared" si="203"/>
        <v>10</v>
      </c>
    </row>
    <row r="416" spans="1:30">
      <c r="A416" s="17">
        <v>22</v>
      </c>
      <c r="B416" s="27">
        <v>5</v>
      </c>
      <c r="C416" s="27">
        <v>2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18">
        <f t="shared" si="202"/>
        <v>7</v>
      </c>
      <c r="Q416" s="17">
        <v>22</v>
      </c>
      <c r="R416" s="27">
        <v>0</v>
      </c>
      <c r="S416" s="27">
        <v>0</v>
      </c>
      <c r="T416" s="27">
        <v>4</v>
      </c>
      <c r="U416" s="27">
        <v>3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18">
        <f t="shared" si="203"/>
        <v>7</v>
      </c>
    </row>
    <row r="417" spans="1:30">
      <c r="A417" s="17">
        <v>23</v>
      </c>
      <c r="B417" s="27">
        <v>4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18">
        <f t="shared" si="202"/>
        <v>4</v>
      </c>
      <c r="Q417" s="17">
        <v>23</v>
      </c>
      <c r="R417" s="27">
        <v>1</v>
      </c>
      <c r="S417" s="27">
        <v>0</v>
      </c>
      <c r="T417" s="27">
        <v>1</v>
      </c>
      <c r="U417" s="27">
        <v>1</v>
      </c>
      <c r="V417" s="27">
        <v>1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18">
        <f t="shared" si="203"/>
        <v>4</v>
      </c>
    </row>
    <row r="418" spans="1:30">
      <c r="A418" s="17">
        <v>24</v>
      </c>
      <c r="B418" s="27">
        <v>3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18">
        <f t="shared" si="202"/>
        <v>3</v>
      </c>
      <c r="Q418" s="17">
        <v>24</v>
      </c>
      <c r="R418" s="27">
        <v>0</v>
      </c>
      <c r="S418" s="27">
        <v>2</v>
      </c>
      <c r="T418" s="27">
        <v>0</v>
      </c>
      <c r="U418" s="27">
        <v>0</v>
      </c>
      <c r="V418" s="27">
        <v>0</v>
      </c>
      <c r="W418" s="27">
        <v>1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18">
        <f t="shared" si="203"/>
        <v>3</v>
      </c>
    </row>
    <row r="420" spans="1:30">
      <c r="A420" s="69" t="s">
        <v>43</v>
      </c>
      <c r="B420" s="70">
        <f>SUM(B402:B413)</f>
        <v>164</v>
      </c>
      <c r="C420" s="70">
        <f t="shared" ref="C420:O420" si="204">SUM(C402:C413)</f>
        <v>33</v>
      </c>
      <c r="D420" s="70">
        <f t="shared" si="204"/>
        <v>1</v>
      </c>
      <c r="E420" s="70">
        <f t="shared" si="204"/>
        <v>0</v>
      </c>
      <c r="F420" s="70">
        <f t="shared" si="204"/>
        <v>0</v>
      </c>
      <c r="G420" s="70">
        <f t="shared" si="204"/>
        <v>0</v>
      </c>
      <c r="H420" s="70">
        <f t="shared" si="204"/>
        <v>0</v>
      </c>
      <c r="I420" s="70">
        <f t="shared" si="204"/>
        <v>0</v>
      </c>
      <c r="J420" s="70">
        <f t="shared" si="204"/>
        <v>0</v>
      </c>
      <c r="K420" s="70">
        <f t="shared" si="204"/>
        <v>0</v>
      </c>
      <c r="L420" s="70">
        <f t="shared" si="204"/>
        <v>0</v>
      </c>
      <c r="M420" s="70">
        <f t="shared" si="204"/>
        <v>0</v>
      </c>
      <c r="N420" s="70">
        <f t="shared" si="204"/>
        <v>0</v>
      </c>
      <c r="O420" s="71">
        <f t="shared" si="204"/>
        <v>198</v>
      </c>
      <c r="Q420" s="69" t="s">
        <v>43</v>
      </c>
      <c r="R420" s="70">
        <f>SUM(R402:R413)</f>
        <v>2</v>
      </c>
      <c r="S420" s="70">
        <f t="shared" ref="S420:AD420" si="205">SUM(S402:S413)</f>
        <v>33</v>
      </c>
      <c r="T420" s="70">
        <f t="shared" si="205"/>
        <v>65</v>
      </c>
      <c r="U420" s="70">
        <f t="shared" si="205"/>
        <v>53</v>
      </c>
      <c r="V420" s="70">
        <f t="shared" si="205"/>
        <v>39</v>
      </c>
      <c r="W420" s="70">
        <f t="shared" si="205"/>
        <v>6</v>
      </c>
      <c r="X420" s="70">
        <f t="shared" si="205"/>
        <v>0</v>
      </c>
      <c r="Y420" s="70">
        <f t="shared" si="205"/>
        <v>0</v>
      </c>
      <c r="Z420" s="70">
        <f t="shared" si="205"/>
        <v>0</v>
      </c>
      <c r="AA420" s="70">
        <f t="shared" si="205"/>
        <v>0</v>
      </c>
      <c r="AB420" s="70">
        <f t="shared" si="205"/>
        <v>0</v>
      </c>
      <c r="AC420" s="70">
        <f t="shared" si="205"/>
        <v>0</v>
      </c>
      <c r="AD420" s="71">
        <f t="shared" si="205"/>
        <v>198</v>
      </c>
    </row>
    <row r="421" spans="1:30">
      <c r="A421" s="73" t="s">
        <v>45</v>
      </c>
      <c r="B421" s="75">
        <f>SUM(B401:B416)</f>
        <v>191</v>
      </c>
      <c r="C421" s="75">
        <f t="shared" ref="C421:O421" si="206">SUM(C401:C416)</f>
        <v>38</v>
      </c>
      <c r="D421" s="75">
        <f t="shared" si="206"/>
        <v>1</v>
      </c>
      <c r="E421" s="75">
        <f t="shared" si="206"/>
        <v>0</v>
      </c>
      <c r="F421" s="75">
        <f t="shared" si="206"/>
        <v>0</v>
      </c>
      <c r="G421" s="75">
        <f t="shared" si="206"/>
        <v>0</v>
      </c>
      <c r="H421" s="75">
        <f t="shared" si="206"/>
        <v>0</v>
      </c>
      <c r="I421" s="75">
        <f t="shared" si="206"/>
        <v>0</v>
      </c>
      <c r="J421" s="75">
        <f t="shared" si="206"/>
        <v>0</v>
      </c>
      <c r="K421" s="75">
        <f t="shared" si="206"/>
        <v>0</v>
      </c>
      <c r="L421" s="75">
        <f t="shared" si="206"/>
        <v>0</v>
      </c>
      <c r="M421" s="75">
        <f t="shared" si="206"/>
        <v>0</v>
      </c>
      <c r="N421" s="75">
        <f t="shared" si="206"/>
        <v>0</v>
      </c>
      <c r="O421" s="71">
        <f t="shared" si="206"/>
        <v>230</v>
      </c>
      <c r="Q421" s="73" t="s">
        <v>45</v>
      </c>
      <c r="R421" s="75">
        <f>SUM(R401:R416)</f>
        <v>3</v>
      </c>
      <c r="S421" s="75">
        <f t="shared" ref="S421:AD421" si="207">SUM(S401:S416)</f>
        <v>36</v>
      </c>
      <c r="T421" s="75">
        <f t="shared" si="207"/>
        <v>77</v>
      </c>
      <c r="U421" s="75">
        <f t="shared" si="207"/>
        <v>63</v>
      </c>
      <c r="V421" s="75">
        <f t="shared" si="207"/>
        <v>44</v>
      </c>
      <c r="W421" s="75">
        <f t="shared" si="207"/>
        <v>7</v>
      </c>
      <c r="X421" s="75">
        <f t="shared" si="207"/>
        <v>0</v>
      </c>
      <c r="Y421" s="75">
        <f t="shared" si="207"/>
        <v>0</v>
      </c>
      <c r="Z421" s="75">
        <f t="shared" si="207"/>
        <v>0</v>
      </c>
      <c r="AA421" s="75">
        <f t="shared" si="207"/>
        <v>0</v>
      </c>
      <c r="AB421" s="75">
        <f t="shared" si="207"/>
        <v>0</v>
      </c>
      <c r="AC421" s="75">
        <f t="shared" si="207"/>
        <v>0</v>
      </c>
      <c r="AD421" s="71">
        <f t="shared" si="207"/>
        <v>230</v>
      </c>
    </row>
    <row r="422" spans="1:30">
      <c r="A422" s="76" t="s">
        <v>47</v>
      </c>
      <c r="B422" s="78">
        <f>SUM(B401:B418)</f>
        <v>198</v>
      </c>
      <c r="C422" s="78">
        <f t="shared" ref="C422:O422" si="208">SUM(C401:C418)</f>
        <v>38</v>
      </c>
      <c r="D422" s="78">
        <f t="shared" si="208"/>
        <v>1</v>
      </c>
      <c r="E422" s="78">
        <f t="shared" si="208"/>
        <v>0</v>
      </c>
      <c r="F422" s="78">
        <f t="shared" si="208"/>
        <v>0</v>
      </c>
      <c r="G422" s="78">
        <f t="shared" si="208"/>
        <v>0</v>
      </c>
      <c r="H422" s="78">
        <f t="shared" si="208"/>
        <v>0</v>
      </c>
      <c r="I422" s="78">
        <f t="shared" si="208"/>
        <v>0</v>
      </c>
      <c r="J422" s="78">
        <f t="shared" si="208"/>
        <v>0</v>
      </c>
      <c r="K422" s="78">
        <f t="shared" si="208"/>
        <v>0</v>
      </c>
      <c r="L422" s="78">
        <f t="shared" si="208"/>
        <v>0</v>
      </c>
      <c r="M422" s="78">
        <f t="shared" si="208"/>
        <v>0</v>
      </c>
      <c r="N422" s="78">
        <f t="shared" si="208"/>
        <v>0</v>
      </c>
      <c r="O422" s="71">
        <f t="shared" si="208"/>
        <v>237</v>
      </c>
      <c r="Q422" s="76" t="s">
        <v>47</v>
      </c>
      <c r="R422" s="78">
        <f>SUM(R401:R418)</f>
        <v>4</v>
      </c>
      <c r="S422" s="78">
        <f t="shared" ref="S422:AD422" si="209">SUM(S401:S418)</f>
        <v>38</v>
      </c>
      <c r="T422" s="78">
        <f t="shared" si="209"/>
        <v>78</v>
      </c>
      <c r="U422" s="78">
        <f t="shared" si="209"/>
        <v>64</v>
      </c>
      <c r="V422" s="78">
        <f t="shared" si="209"/>
        <v>45</v>
      </c>
      <c r="W422" s="78">
        <f t="shared" si="209"/>
        <v>8</v>
      </c>
      <c r="X422" s="78">
        <f t="shared" si="209"/>
        <v>0</v>
      </c>
      <c r="Y422" s="78">
        <f t="shared" si="209"/>
        <v>0</v>
      </c>
      <c r="Z422" s="78">
        <f t="shared" si="209"/>
        <v>0</v>
      </c>
      <c r="AA422" s="78">
        <f t="shared" si="209"/>
        <v>0</v>
      </c>
      <c r="AB422" s="78">
        <f t="shared" si="209"/>
        <v>0</v>
      </c>
      <c r="AC422" s="78">
        <f t="shared" si="209"/>
        <v>0</v>
      </c>
      <c r="AD422" s="71">
        <f t="shared" si="209"/>
        <v>237</v>
      </c>
    </row>
    <row r="423" spans="1:30">
      <c r="A423" s="79" t="s">
        <v>48</v>
      </c>
      <c r="B423" s="81">
        <f>SUM(B395:B418)</f>
        <v>209</v>
      </c>
      <c r="C423" s="81">
        <f t="shared" ref="C423:O423" si="210">SUM(C395:C418)</f>
        <v>39</v>
      </c>
      <c r="D423" s="81">
        <f t="shared" si="210"/>
        <v>1</v>
      </c>
      <c r="E423" s="81">
        <f t="shared" si="210"/>
        <v>0</v>
      </c>
      <c r="F423" s="81">
        <f t="shared" si="210"/>
        <v>0</v>
      </c>
      <c r="G423" s="81">
        <f t="shared" si="210"/>
        <v>0</v>
      </c>
      <c r="H423" s="81">
        <f t="shared" si="210"/>
        <v>0</v>
      </c>
      <c r="I423" s="81">
        <f t="shared" si="210"/>
        <v>0</v>
      </c>
      <c r="J423" s="81">
        <f t="shared" si="210"/>
        <v>0</v>
      </c>
      <c r="K423" s="81">
        <f t="shared" si="210"/>
        <v>0</v>
      </c>
      <c r="L423" s="81">
        <f t="shared" si="210"/>
        <v>0</v>
      </c>
      <c r="M423" s="81">
        <f t="shared" si="210"/>
        <v>0</v>
      </c>
      <c r="N423" s="81">
        <f t="shared" si="210"/>
        <v>0</v>
      </c>
      <c r="O423" s="71">
        <f t="shared" si="210"/>
        <v>249</v>
      </c>
      <c r="Q423" s="79" t="s">
        <v>48</v>
      </c>
      <c r="R423" s="81">
        <f>SUM(R395:R418)</f>
        <v>5</v>
      </c>
      <c r="S423" s="81">
        <f t="shared" ref="S423:AD423" si="211">SUM(S395:S418)</f>
        <v>39</v>
      </c>
      <c r="T423" s="81">
        <f t="shared" si="211"/>
        <v>82</v>
      </c>
      <c r="U423" s="81">
        <f t="shared" si="211"/>
        <v>66</v>
      </c>
      <c r="V423" s="81">
        <f t="shared" si="211"/>
        <v>47</v>
      </c>
      <c r="W423" s="81">
        <f t="shared" si="211"/>
        <v>10</v>
      </c>
      <c r="X423" s="81">
        <f t="shared" si="211"/>
        <v>0</v>
      </c>
      <c r="Y423" s="81">
        <f t="shared" si="211"/>
        <v>0</v>
      </c>
      <c r="Z423" s="81">
        <f t="shared" si="211"/>
        <v>0</v>
      </c>
      <c r="AA423" s="81">
        <f t="shared" si="211"/>
        <v>0</v>
      </c>
      <c r="AB423" s="81">
        <f t="shared" si="211"/>
        <v>0</v>
      </c>
      <c r="AC423" s="81">
        <f t="shared" si="211"/>
        <v>0</v>
      </c>
      <c r="AD423" s="71">
        <f t="shared" si="211"/>
        <v>249</v>
      </c>
    </row>
    <row r="426" spans="1:30">
      <c r="B426" s="2" t="s">
        <v>2</v>
      </c>
      <c r="C426" s="4" t="str">
        <f>C6</f>
        <v xml:space="preserve">Eastbound </v>
      </c>
      <c r="R426" s="2" t="s">
        <v>2</v>
      </c>
      <c r="S426" s="4" t="str">
        <f>C6</f>
        <v xml:space="preserve">Eastbound </v>
      </c>
    </row>
    <row r="428" spans="1:30">
      <c r="A428" s="10">
        <f>A358+1</f>
        <v>45701</v>
      </c>
      <c r="B428" s="115" t="s">
        <v>10</v>
      </c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7"/>
      <c r="Q428" s="10">
        <f>Q358+1</f>
        <v>45701</v>
      </c>
      <c r="R428" s="115" t="s">
        <v>11</v>
      </c>
      <c r="S428" s="116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7"/>
    </row>
    <row r="429" spans="1:30">
      <c r="A429" s="17" t="s">
        <v>19</v>
      </c>
      <c r="B429" s="17">
        <v>1</v>
      </c>
      <c r="C429" s="17">
        <v>2</v>
      </c>
      <c r="D429" s="17">
        <v>3</v>
      </c>
      <c r="E429" s="17">
        <v>4</v>
      </c>
      <c r="F429" s="17">
        <v>5</v>
      </c>
      <c r="G429" s="17">
        <v>6</v>
      </c>
      <c r="H429" s="17">
        <v>7</v>
      </c>
      <c r="I429" s="17">
        <v>8</v>
      </c>
      <c r="J429" s="17">
        <v>9</v>
      </c>
      <c r="K429" s="17">
        <v>10</v>
      </c>
      <c r="L429" s="17">
        <v>11</v>
      </c>
      <c r="M429" s="17">
        <v>12</v>
      </c>
      <c r="N429" s="17">
        <v>13</v>
      </c>
      <c r="O429" s="18" t="s">
        <v>18</v>
      </c>
      <c r="Q429" s="17" t="s">
        <v>19</v>
      </c>
      <c r="R429" s="17" t="str">
        <f>R$9</f>
        <v>0-10</v>
      </c>
      <c r="S429" s="17" t="str">
        <f t="shared" ref="S429:AC429" si="212">S$9</f>
        <v>10-15</v>
      </c>
      <c r="T429" s="17" t="str">
        <f t="shared" si="212"/>
        <v>15-20</v>
      </c>
      <c r="U429" s="17" t="str">
        <f t="shared" si="212"/>
        <v>20-25</v>
      </c>
      <c r="V429" s="17" t="str">
        <f t="shared" si="212"/>
        <v>25-30</v>
      </c>
      <c r="W429" s="17" t="str">
        <f t="shared" si="212"/>
        <v>30-35</v>
      </c>
      <c r="X429" s="17" t="str">
        <f t="shared" si="212"/>
        <v>35-40</v>
      </c>
      <c r="Y429" s="17" t="str">
        <f t="shared" si="212"/>
        <v>40-45</v>
      </c>
      <c r="Z429" s="17" t="str">
        <f t="shared" si="212"/>
        <v>45-50</v>
      </c>
      <c r="AA429" s="17" t="str">
        <f t="shared" si="212"/>
        <v>50-55</v>
      </c>
      <c r="AB429" s="17" t="str">
        <f t="shared" si="212"/>
        <v>55-60</v>
      </c>
      <c r="AC429" s="17" t="str">
        <f t="shared" si="212"/>
        <v>60+</v>
      </c>
      <c r="AD429" s="18" t="s">
        <v>18</v>
      </c>
    </row>
    <row r="430" spans="1:30">
      <c r="A430" s="17">
        <v>1</v>
      </c>
      <c r="B430" s="27">
        <v>4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18">
        <f>SUM(B430:N430)</f>
        <v>4</v>
      </c>
      <c r="Q430" s="17">
        <v>1</v>
      </c>
      <c r="R430" s="27">
        <v>0</v>
      </c>
      <c r="S430" s="27">
        <v>2</v>
      </c>
      <c r="T430" s="27">
        <v>2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18">
        <f>SUM(R430:AC430)</f>
        <v>4</v>
      </c>
    </row>
    <row r="431" spans="1:30">
      <c r="A431" s="17">
        <v>2</v>
      </c>
      <c r="B431" s="27">
        <v>1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18">
        <f t="shared" ref="O431:O453" si="213">SUM(B431:N431)</f>
        <v>1</v>
      </c>
      <c r="Q431" s="17">
        <v>2</v>
      </c>
      <c r="R431" s="27">
        <v>0</v>
      </c>
      <c r="S431" s="27">
        <v>0</v>
      </c>
      <c r="T431" s="27">
        <v>0</v>
      </c>
      <c r="U431" s="27">
        <v>1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18">
        <f t="shared" ref="AD431:AD453" si="214">SUM(R431:AC431)</f>
        <v>1</v>
      </c>
    </row>
    <row r="432" spans="1:30">
      <c r="A432" s="17">
        <v>3</v>
      </c>
      <c r="B432" s="27">
        <v>1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18">
        <f t="shared" si="213"/>
        <v>1</v>
      </c>
      <c r="Q432" s="17">
        <v>3</v>
      </c>
      <c r="R432" s="27">
        <v>0</v>
      </c>
      <c r="S432" s="27">
        <v>0</v>
      </c>
      <c r="T432" s="27">
        <v>1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18">
        <f t="shared" si="214"/>
        <v>1</v>
      </c>
    </row>
    <row r="433" spans="1:30">
      <c r="A433" s="17">
        <v>4</v>
      </c>
      <c r="B433" s="27">
        <v>3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18">
        <f t="shared" si="213"/>
        <v>3</v>
      </c>
      <c r="Q433" s="17">
        <v>4</v>
      </c>
      <c r="R433" s="27">
        <v>0</v>
      </c>
      <c r="S433" s="27">
        <v>0</v>
      </c>
      <c r="T433" s="27">
        <v>0</v>
      </c>
      <c r="U433" s="27">
        <v>0</v>
      </c>
      <c r="V433" s="27">
        <v>3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18">
        <f t="shared" si="214"/>
        <v>3</v>
      </c>
    </row>
    <row r="434" spans="1:30">
      <c r="A434" s="17">
        <v>5</v>
      </c>
      <c r="B434" s="27">
        <v>1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18">
        <f t="shared" si="213"/>
        <v>1</v>
      </c>
      <c r="Q434" s="17">
        <v>5</v>
      </c>
      <c r="R434" s="27">
        <v>0</v>
      </c>
      <c r="S434" s="27">
        <v>0</v>
      </c>
      <c r="T434" s="27">
        <v>1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18">
        <f t="shared" si="214"/>
        <v>1</v>
      </c>
    </row>
    <row r="435" spans="1:30">
      <c r="A435" s="17">
        <v>6</v>
      </c>
      <c r="B435" s="27">
        <v>0</v>
      </c>
      <c r="C435" s="27">
        <v>0</v>
      </c>
      <c r="D435" s="27">
        <v>0</v>
      </c>
      <c r="E435" s="27">
        <v>0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18">
        <f t="shared" si="213"/>
        <v>0</v>
      </c>
      <c r="Q435" s="17">
        <v>6</v>
      </c>
      <c r="R435" s="27">
        <v>0</v>
      </c>
      <c r="S435" s="27">
        <v>0</v>
      </c>
      <c r="T435" s="27">
        <v>0</v>
      </c>
      <c r="U435" s="27">
        <v>0</v>
      </c>
      <c r="V435" s="27">
        <v>0</v>
      </c>
      <c r="W435" s="27">
        <v>0</v>
      </c>
      <c r="X435" s="27">
        <v>0</v>
      </c>
      <c r="Y435" s="27">
        <v>0</v>
      </c>
      <c r="Z435" s="27">
        <v>0</v>
      </c>
      <c r="AA435" s="27">
        <v>0</v>
      </c>
      <c r="AB435" s="27">
        <v>0</v>
      </c>
      <c r="AC435" s="27">
        <v>0</v>
      </c>
      <c r="AD435" s="18">
        <f t="shared" si="214"/>
        <v>0</v>
      </c>
    </row>
    <row r="436" spans="1:30">
      <c r="A436" s="17">
        <v>7</v>
      </c>
      <c r="B436" s="27">
        <v>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18">
        <f t="shared" si="213"/>
        <v>4</v>
      </c>
      <c r="Q436" s="17">
        <v>7</v>
      </c>
      <c r="R436" s="27">
        <v>1</v>
      </c>
      <c r="S436" s="27">
        <v>0</v>
      </c>
      <c r="T436" s="27">
        <v>1</v>
      </c>
      <c r="U436" s="27">
        <v>0</v>
      </c>
      <c r="V436" s="27">
        <v>2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18">
        <f t="shared" si="214"/>
        <v>4</v>
      </c>
    </row>
    <row r="437" spans="1:30">
      <c r="A437" s="17">
        <v>8</v>
      </c>
      <c r="B437" s="27">
        <v>6</v>
      </c>
      <c r="C437" s="27">
        <v>2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18">
        <f t="shared" si="213"/>
        <v>8</v>
      </c>
      <c r="Q437" s="17">
        <v>8</v>
      </c>
      <c r="R437" s="27">
        <v>0</v>
      </c>
      <c r="S437" s="27">
        <v>1</v>
      </c>
      <c r="T437" s="27">
        <v>5</v>
      </c>
      <c r="U437" s="27">
        <v>2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18">
        <f t="shared" si="214"/>
        <v>8</v>
      </c>
    </row>
    <row r="438" spans="1:30">
      <c r="A438" s="17">
        <v>9</v>
      </c>
      <c r="B438" s="27">
        <v>18</v>
      </c>
      <c r="C438" s="27">
        <v>3</v>
      </c>
      <c r="D438" s="27">
        <v>1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18">
        <f t="shared" si="213"/>
        <v>22</v>
      </c>
      <c r="Q438" s="17">
        <v>9</v>
      </c>
      <c r="R438" s="27">
        <v>0</v>
      </c>
      <c r="S438" s="27">
        <v>2</v>
      </c>
      <c r="T438" s="27">
        <v>9</v>
      </c>
      <c r="U438" s="27">
        <v>9</v>
      </c>
      <c r="V438" s="27">
        <v>2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18">
        <f t="shared" si="214"/>
        <v>22</v>
      </c>
    </row>
    <row r="439" spans="1:30">
      <c r="A439" s="17">
        <v>10</v>
      </c>
      <c r="B439" s="27">
        <v>18</v>
      </c>
      <c r="C439" s="27">
        <v>2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18">
        <f t="shared" si="213"/>
        <v>20</v>
      </c>
      <c r="Q439" s="17">
        <v>10</v>
      </c>
      <c r="R439" s="27">
        <v>0</v>
      </c>
      <c r="S439" s="27">
        <v>2</v>
      </c>
      <c r="T439" s="27">
        <v>10</v>
      </c>
      <c r="U439" s="27">
        <v>5</v>
      </c>
      <c r="V439" s="27">
        <v>3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18">
        <f t="shared" si="214"/>
        <v>20</v>
      </c>
    </row>
    <row r="440" spans="1:30">
      <c r="A440" s="17">
        <v>11</v>
      </c>
      <c r="B440" s="27">
        <v>17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18">
        <f t="shared" si="213"/>
        <v>17</v>
      </c>
      <c r="Q440" s="17">
        <v>11</v>
      </c>
      <c r="R440" s="27">
        <v>0</v>
      </c>
      <c r="S440" s="27">
        <v>3</v>
      </c>
      <c r="T440" s="27">
        <v>7</v>
      </c>
      <c r="U440" s="27">
        <v>5</v>
      </c>
      <c r="V440" s="27">
        <v>2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18">
        <f t="shared" si="214"/>
        <v>17</v>
      </c>
    </row>
    <row r="441" spans="1:30">
      <c r="A441" s="17">
        <v>12</v>
      </c>
      <c r="B441" s="27">
        <v>21</v>
      </c>
      <c r="C441" s="27">
        <v>4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18">
        <f t="shared" si="213"/>
        <v>25</v>
      </c>
      <c r="Q441" s="17">
        <v>12</v>
      </c>
      <c r="R441" s="27">
        <v>1</v>
      </c>
      <c r="S441" s="27">
        <v>3</v>
      </c>
      <c r="T441" s="27">
        <v>11</v>
      </c>
      <c r="U441" s="27">
        <v>8</v>
      </c>
      <c r="V441" s="27">
        <v>2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18">
        <f t="shared" si="214"/>
        <v>25</v>
      </c>
    </row>
    <row r="442" spans="1:30">
      <c r="A442" s="17">
        <v>13</v>
      </c>
      <c r="B442" s="27">
        <v>17</v>
      </c>
      <c r="C442" s="27">
        <v>4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18">
        <f t="shared" si="213"/>
        <v>21</v>
      </c>
      <c r="Q442" s="17">
        <v>13</v>
      </c>
      <c r="R442" s="27">
        <v>0</v>
      </c>
      <c r="S442" s="27">
        <v>5</v>
      </c>
      <c r="T442" s="27">
        <v>9</v>
      </c>
      <c r="U442" s="27">
        <v>6</v>
      </c>
      <c r="V442" s="27">
        <v>1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18">
        <f t="shared" si="214"/>
        <v>21</v>
      </c>
    </row>
    <row r="443" spans="1:30">
      <c r="A443" s="17">
        <v>14</v>
      </c>
      <c r="B443" s="27">
        <v>21</v>
      </c>
      <c r="C443" s="27">
        <v>1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18">
        <f t="shared" si="213"/>
        <v>22</v>
      </c>
      <c r="Q443" s="17">
        <v>14</v>
      </c>
      <c r="R443" s="27">
        <v>1</v>
      </c>
      <c r="S443" s="27">
        <v>2</v>
      </c>
      <c r="T443" s="27">
        <v>7</v>
      </c>
      <c r="U443" s="27">
        <v>11</v>
      </c>
      <c r="V443" s="27">
        <v>1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18">
        <f t="shared" si="214"/>
        <v>22</v>
      </c>
    </row>
    <row r="444" spans="1:30">
      <c r="A444" s="17">
        <v>15</v>
      </c>
      <c r="B444" s="27">
        <v>19</v>
      </c>
      <c r="C444" s="27">
        <v>2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18">
        <f t="shared" si="213"/>
        <v>21</v>
      </c>
      <c r="Q444" s="17">
        <v>15</v>
      </c>
      <c r="R444" s="27">
        <v>0</v>
      </c>
      <c r="S444" s="27">
        <v>3</v>
      </c>
      <c r="T444" s="27">
        <v>9</v>
      </c>
      <c r="U444" s="27">
        <v>8</v>
      </c>
      <c r="V444" s="27">
        <v>1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18">
        <f t="shared" si="214"/>
        <v>21</v>
      </c>
    </row>
    <row r="445" spans="1:30">
      <c r="A445" s="17">
        <v>16</v>
      </c>
      <c r="B445" s="27">
        <v>41</v>
      </c>
      <c r="C445" s="27">
        <v>3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18">
        <f t="shared" si="213"/>
        <v>44</v>
      </c>
      <c r="Q445" s="17">
        <v>16</v>
      </c>
      <c r="R445" s="27">
        <v>0</v>
      </c>
      <c r="S445" s="27">
        <v>3</v>
      </c>
      <c r="T445" s="27">
        <v>19</v>
      </c>
      <c r="U445" s="27">
        <v>21</v>
      </c>
      <c r="V445" s="27">
        <v>0</v>
      </c>
      <c r="W445" s="27">
        <v>1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18">
        <f t="shared" si="214"/>
        <v>44</v>
      </c>
    </row>
    <row r="446" spans="1:30">
      <c r="A446" s="17">
        <v>17</v>
      </c>
      <c r="B446" s="27">
        <v>33</v>
      </c>
      <c r="C446" s="27">
        <v>3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18">
        <f t="shared" si="213"/>
        <v>36</v>
      </c>
      <c r="Q446" s="17">
        <v>17</v>
      </c>
      <c r="R446" s="27">
        <v>0</v>
      </c>
      <c r="S446" s="27">
        <v>4</v>
      </c>
      <c r="T446" s="27">
        <v>12</v>
      </c>
      <c r="U446" s="27">
        <v>17</v>
      </c>
      <c r="V446" s="27">
        <v>3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18">
        <f t="shared" si="214"/>
        <v>36</v>
      </c>
    </row>
    <row r="447" spans="1:30">
      <c r="A447" s="17">
        <v>18</v>
      </c>
      <c r="B447" s="27">
        <v>31</v>
      </c>
      <c r="C447" s="27">
        <v>1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18">
        <f t="shared" si="213"/>
        <v>32</v>
      </c>
      <c r="Q447" s="17">
        <v>18</v>
      </c>
      <c r="R447" s="27">
        <v>0</v>
      </c>
      <c r="S447" s="27">
        <v>2</v>
      </c>
      <c r="T447" s="27">
        <v>10</v>
      </c>
      <c r="U447" s="27">
        <v>17</v>
      </c>
      <c r="V447" s="27">
        <v>3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18">
        <f t="shared" si="214"/>
        <v>32</v>
      </c>
    </row>
    <row r="448" spans="1:30">
      <c r="A448" s="17">
        <v>19</v>
      </c>
      <c r="B448" s="27">
        <v>37</v>
      </c>
      <c r="C448" s="27">
        <v>3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18">
        <f t="shared" si="213"/>
        <v>40</v>
      </c>
      <c r="Q448" s="17">
        <v>19</v>
      </c>
      <c r="R448" s="27">
        <v>1</v>
      </c>
      <c r="S448" s="27">
        <v>2</v>
      </c>
      <c r="T448" s="27">
        <v>13</v>
      </c>
      <c r="U448" s="27">
        <v>20</v>
      </c>
      <c r="V448" s="27">
        <v>4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18">
        <f t="shared" si="214"/>
        <v>40</v>
      </c>
    </row>
    <row r="449" spans="1:30">
      <c r="A449" s="17">
        <v>20</v>
      </c>
      <c r="B449" s="27">
        <v>14</v>
      </c>
      <c r="C449" s="27">
        <v>2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18">
        <f t="shared" si="213"/>
        <v>16</v>
      </c>
      <c r="Q449" s="17">
        <v>20</v>
      </c>
      <c r="R449" s="27">
        <v>0</v>
      </c>
      <c r="S449" s="27">
        <v>0</v>
      </c>
      <c r="T449" s="27">
        <v>9</v>
      </c>
      <c r="U449" s="27">
        <v>7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18">
        <f t="shared" si="214"/>
        <v>16</v>
      </c>
    </row>
    <row r="450" spans="1:30">
      <c r="A450" s="17">
        <v>21</v>
      </c>
      <c r="B450" s="27">
        <v>18</v>
      </c>
      <c r="C450" s="27">
        <v>0</v>
      </c>
      <c r="D450" s="27">
        <v>0</v>
      </c>
      <c r="E450" s="27">
        <v>0</v>
      </c>
      <c r="F450" s="27">
        <v>0</v>
      </c>
      <c r="G450" s="27">
        <v>0</v>
      </c>
      <c r="H450" s="27">
        <v>0</v>
      </c>
      <c r="I450" s="27">
        <v>0</v>
      </c>
      <c r="J450" s="27">
        <v>0</v>
      </c>
      <c r="K450" s="27">
        <v>0</v>
      </c>
      <c r="L450" s="27">
        <v>0</v>
      </c>
      <c r="M450" s="27">
        <v>0</v>
      </c>
      <c r="N450" s="27">
        <v>0</v>
      </c>
      <c r="O450" s="18">
        <f t="shared" si="213"/>
        <v>18</v>
      </c>
      <c r="Q450" s="17">
        <v>21</v>
      </c>
      <c r="R450" s="27">
        <v>1</v>
      </c>
      <c r="S450" s="27">
        <v>2</v>
      </c>
      <c r="T450" s="27">
        <v>7</v>
      </c>
      <c r="U450" s="27">
        <v>7</v>
      </c>
      <c r="V450" s="27">
        <v>1</v>
      </c>
      <c r="W450" s="27">
        <v>0</v>
      </c>
      <c r="X450" s="27">
        <v>0</v>
      </c>
      <c r="Y450" s="27">
        <v>0</v>
      </c>
      <c r="Z450" s="27">
        <v>0</v>
      </c>
      <c r="AA450" s="27">
        <v>0</v>
      </c>
      <c r="AB450" s="27">
        <v>0</v>
      </c>
      <c r="AC450" s="27">
        <v>0</v>
      </c>
      <c r="AD450" s="18">
        <f t="shared" si="214"/>
        <v>18</v>
      </c>
    </row>
    <row r="451" spans="1:30">
      <c r="A451" s="17">
        <v>22</v>
      </c>
      <c r="B451" s="27">
        <v>7</v>
      </c>
      <c r="C451" s="27">
        <v>0</v>
      </c>
      <c r="D451" s="27">
        <v>0</v>
      </c>
      <c r="E451" s="27">
        <v>0</v>
      </c>
      <c r="F451" s="27">
        <v>0</v>
      </c>
      <c r="G451" s="27">
        <v>0</v>
      </c>
      <c r="H451" s="27">
        <v>0</v>
      </c>
      <c r="I451" s="27">
        <v>0</v>
      </c>
      <c r="J451" s="27">
        <v>0</v>
      </c>
      <c r="K451" s="27">
        <v>0</v>
      </c>
      <c r="L451" s="27">
        <v>0</v>
      </c>
      <c r="M451" s="27">
        <v>0</v>
      </c>
      <c r="N451" s="27">
        <v>0</v>
      </c>
      <c r="O451" s="18">
        <f t="shared" si="213"/>
        <v>7</v>
      </c>
      <c r="Q451" s="17">
        <v>22</v>
      </c>
      <c r="R451" s="27">
        <v>0</v>
      </c>
      <c r="S451" s="27">
        <v>0</v>
      </c>
      <c r="T451" s="27">
        <v>4</v>
      </c>
      <c r="U451" s="27">
        <v>2</v>
      </c>
      <c r="V451" s="27">
        <v>1</v>
      </c>
      <c r="W451" s="27">
        <v>0</v>
      </c>
      <c r="X451" s="27">
        <v>0</v>
      </c>
      <c r="Y451" s="27">
        <v>0</v>
      </c>
      <c r="Z451" s="27">
        <v>0</v>
      </c>
      <c r="AA451" s="27">
        <v>0</v>
      </c>
      <c r="AB451" s="27">
        <v>0</v>
      </c>
      <c r="AC451" s="27">
        <v>0</v>
      </c>
      <c r="AD451" s="18">
        <f t="shared" si="214"/>
        <v>7</v>
      </c>
    </row>
    <row r="452" spans="1:30">
      <c r="A452" s="17">
        <v>23</v>
      </c>
      <c r="B452" s="27">
        <v>5</v>
      </c>
      <c r="C452" s="27">
        <v>0</v>
      </c>
      <c r="D452" s="27">
        <v>0</v>
      </c>
      <c r="E452" s="27">
        <v>0</v>
      </c>
      <c r="F452" s="27">
        <v>0</v>
      </c>
      <c r="G452" s="27">
        <v>0</v>
      </c>
      <c r="H452" s="27">
        <v>0</v>
      </c>
      <c r="I452" s="27">
        <v>0</v>
      </c>
      <c r="J452" s="27">
        <v>0</v>
      </c>
      <c r="K452" s="27">
        <v>0</v>
      </c>
      <c r="L452" s="27">
        <v>0</v>
      </c>
      <c r="M452" s="27">
        <v>0</v>
      </c>
      <c r="N452" s="27">
        <v>0</v>
      </c>
      <c r="O452" s="18">
        <f t="shared" si="213"/>
        <v>5</v>
      </c>
      <c r="Q452" s="17">
        <v>23</v>
      </c>
      <c r="R452" s="27">
        <v>0</v>
      </c>
      <c r="S452" s="27">
        <v>1</v>
      </c>
      <c r="T452" s="27">
        <v>0</v>
      </c>
      <c r="U452" s="27">
        <v>1</v>
      </c>
      <c r="V452" s="27">
        <v>3</v>
      </c>
      <c r="W452" s="27">
        <v>0</v>
      </c>
      <c r="X452" s="27">
        <v>0</v>
      </c>
      <c r="Y452" s="27">
        <v>0</v>
      </c>
      <c r="Z452" s="27">
        <v>0</v>
      </c>
      <c r="AA452" s="27">
        <v>0</v>
      </c>
      <c r="AB452" s="27">
        <v>0</v>
      </c>
      <c r="AC452" s="27">
        <v>0</v>
      </c>
      <c r="AD452" s="18">
        <f t="shared" si="214"/>
        <v>5</v>
      </c>
    </row>
    <row r="453" spans="1:30">
      <c r="A453" s="17">
        <v>24</v>
      </c>
      <c r="B453" s="27">
        <v>6</v>
      </c>
      <c r="C453" s="27">
        <v>0</v>
      </c>
      <c r="D453" s="27">
        <v>0</v>
      </c>
      <c r="E453" s="27">
        <v>0</v>
      </c>
      <c r="F453" s="27">
        <v>0</v>
      </c>
      <c r="G453" s="27">
        <v>0</v>
      </c>
      <c r="H453" s="27">
        <v>0</v>
      </c>
      <c r="I453" s="27">
        <v>0</v>
      </c>
      <c r="J453" s="27">
        <v>0</v>
      </c>
      <c r="K453" s="27">
        <v>0</v>
      </c>
      <c r="L453" s="27">
        <v>0</v>
      </c>
      <c r="M453" s="27">
        <v>0</v>
      </c>
      <c r="N453" s="27">
        <v>0</v>
      </c>
      <c r="O453" s="18">
        <f t="shared" si="213"/>
        <v>6</v>
      </c>
      <c r="Q453" s="17">
        <v>24</v>
      </c>
      <c r="R453" s="27">
        <v>0</v>
      </c>
      <c r="S453" s="27">
        <v>0</v>
      </c>
      <c r="T453" s="27">
        <v>1</v>
      </c>
      <c r="U453" s="27">
        <v>5</v>
      </c>
      <c r="V453" s="27">
        <v>0</v>
      </c>
      <c r="W453" s="27">
        <v>0</v>
      </c>
      <c r="X453" s="27">
        <v>0</v>
      </c>
      <c r="Y453" s="27">
        <v>0</v>
      </c>
      <c r="Z453" s="27">
        <v>0</v>
      </c>
      <c r="AA453" s="27">
        <v>0</v>
      </c>
      <c r="AB453" s="27">
        <v>0</v>
      </c>
      <c r="AC453" s="27">
        <v>0</v>
      </c>
      <c r="AD453" s="18">
        <f t="shared" si="214"/>
        <v>6</v>
      </c>
    </row>
    <row r="455" spans="1:30">
      <c r="A455" s="69" t="s">
        <v>43</v>
      </c>
      <c r="B455" s="70">
        <f>SUM(B437:B448)</f>
        <v>279</v>
      </c>
      <c r="C455" s="70">
        <f t="shared" ref="C455:O455" si="215">SUM(C437:C448)</f>
        <v>28</v>
      </c>
      <c r="D455" s="70">
        <f t="shared" si="215"/>
        <v>1</v>
      </c>
      <c r="E455" s="70">
        <f t="shared" si="215"/>
        <v>0</v>
      </c>
      <c r="F455" s="70">
        <f t="shared" si="215"/>
        <v>0</v>
      </c>
      <c r="G455" s="70">
        <f t="shared" si="215"/>
        <v>0</v>
      </c>
      <c r="H455" s="70">
        <f t="shared" si="215"/>
        <v>0</v>
      </c>
      <c r="I455" s="70">
        <f t="shared" si="215"/>
        <v>0</v>
      </c>
      <c r="J455" s="70">
        <f t="shared" si="215"/>
        <v>0</v>
      </c>
      <c r="K455" s="70">
        <f t="shared" si="215"/>
        <v>0</v>
      </c>
      <c r="L455" s="70">
        <f t="shared" si="215"/>
        <v>0</v>
      </c>
      <c r="M455" s="70">
        <f t="shared" si="215"/>
        <v>0</v>
      </c>
      <c r="N455" s="70">
        <f t="shared" si="215"/>
        <v>0</v>
      </c>
      <c r="O455" s="71">
        <f t="shared" si="215"/>
        <v>308</v>
      </c>
      <c r="Q455" s="69" t="s">
        <v>43</v>
      </c>
      <c r="R455" s="70">
        <f>SUM(R437:R448)</f>
        <v>3</v>
      </c>
      <c r="S455" s="70">
        <f t="shared" ref="S455:AD455" si="216">SUM(S437:S448)</f>
        <v>32</v>
      </c>
      <c r="T455" s="70">
        <f t="shared" si="216"/>
        <v>121</v>
      </c>
      <c r="U455" s="70">
        <f t="shared" si="216"/>
        <v>129</v>
      </c>
      <c r="V455" s="70">
        <f t="shared" si="216"/>
        <v>22</v>
      </c>
      <c r="W455" s="70">
        <f t="shared" si="216"/>
        <v>1</v>
      </c>
      <c r="X455" s="70">
        <f t="shared" si="216"/>
        <v>0</v>
      </c>
      <c r="Y455" s="70">
        <f t="shared" si="216"/>
        <v>0</v>
      </c>
      <c r="Z455" s="70">
        <f t="shared" si="216"/>
        <v>0</v>
      </c>
      <c r="AA455" s="70">
        <f t="shared" si="216"/>
        <v>0</v>
      </c>
      <c r="AB455" s="70">
        <f t="shared" si="216"/>
        <v>0</v>
      </c>
      <c r="AC455" s="70">
        <f t="shared" si="216"/>
        <v>0</v>
      </c>
      <c r="AD455" s="71">
        <f t="shared" si="216"/>
        <v>308</v>
      </c>
    </row>
    <row r="456" spans="1:30">
      <c r="A456" s="73" t="s">
        <v>45</v>
      </c>
      <c r="B456" s="75">
        <f>SUM(B436:B451)</f>
        <v>322</v>
      </c>
      <c r="C456" s="75">
        <f t="shared" ref="C456:O456" si="217">SUM(C436:C451)</f>
        <v>30</v>
      </c>
      <c r="D456" s="75">
        <f t="shared" si="217"/>
        <v>1</v>
      </c>
      <c r="E456" s="75">
        <f t="shared" si="217"/>
        <v>0</v>
      </c>
      <c r="F456" s="75">
        <f t="shared" si="217"/>
        <v>0</v>
      </c>
      <c r="G456" s="75">
        <f t="shared" si="217"/>
        <v>0</v>
      </c>
      <c r="H456" s="75">
        <f t="shared" si="217"/>
        <v>0</v>
      </c>
      <c r="I456" s="75">
        <f t="shared" si="217"/>
        <v>0</v>
      </c>
      <c r="J456" s="75">
        <f t="shared" si="217"/>
        <v>0</v>
      </c>
      <c r="K456" s="75">
        <f t="shared" si="217"/>
        <v>0</v>
      </c>
      <c r="L456" s="75">
        <f t="shared" si="217"/>
        <v>0</v>
      </c>
      <c r="M456" s="75">
        <f t="shared" si="217"/>
        <v>0</v>
      </c>
      <c r="N456" s="75">
        <f t="shared" si="217"/>
        <v>0</v>
      </c>
      <c r="O456" s="71">
        <f t="shared" si="217"/>
        <v>353</v>
      </c>
      <c r="Q456" s="73" t="s">
        <v>45</v>
      </c>
      <c r="R456" s="75">
        <f>SUM(R436:R451)</f>
        <v>5</v>
      </c>
      <c r="S456" s="75">
        <f t="shared" ref="S456:AD456" si="218">SUM(S436:S451)</f>
        <v>34</v>
      </c>
      <c r="T456" s="75">
        <f t="shared" si="218"/>
        <v>142</v>
      </c>
      <c r="U456" s="75">
        <f t="shared" si="218"/>
        <v>145</v>
      </c>
      <c r="V456" s="75">
        <f t="shared" si="218"/>
        <v>26</v>
      </c>
      <c r="W456" s="75">
        <f t="shared" si="218"/>
        <v>1</v>
      </c>
      <c r="X456" s="75">
        <f t="shared" si="218"/>
        <v>0</v>
      </c>
      <c r="Y456" s="75">
        <f t="shared" si="218"/>
        <v>0</v>
      </c>
      <c r="Z456" s="75">
        <f t="shared" si="218"/>
        <v>0</v>
      </c>
      <c r="AA456" s="75">
        <f t="shared" si="218"/>
        <v>0</v>
      </c>
      <c r="AB456" s="75">
        <f t="shared" si="218"/>
        <v>0</v>
      </c>
      <c r="AC456" s="75">
        <f t="shared" si="218"/>
        <v>0</v>
      </c>
      <c r="AD456" s="71">
        <f t="shared" si="218"/>
        <v>353</v>
      </c>
    </row>
    <row r="457" spans="1:30">
      <c r="A457" s="76" t="s">
        <v>47</v>
      </c>
      <c r="B457" s="78">
        <f>SUM(B436:B453)</f>
        <v>333</v>
      </c>
      <c r="C457" s="78">
        <f t="shared" ref="C457:O457" si="219">SUM(C436:C453)</f>
        <v>30</v>
      </c>
      <c r="D457" s="78">
        <f t="shared" si="219"/>
        <v>1</v>
      </c>
      <c r="E457" s="78">
        <f t="shared" si="219"/>
        <v>0</v>
      </c>
      <c r="F457" s="78">
        <f t="shared" si="219"/>
        <v>0</v>
      </c>
      <c r="G457" s="78">
        <f t="shared" si="219"/>
        <v>0</v>
      </c>
      <c r="H457" s="78">
        <f t="shared" si="219"/>
        <v>0</v>
      </c>
      <c r="I457" s="78">
        <f t="shared" si="219"/>
        <v>0</v>
      </c>
      <c r="J457" s="78">
        <f t="shared" si="219"/>
        <v>0</v>
      </c>
      <c r="K457" s="78">
        <f t="shared" si="219"/>
        <v>0</v>
      </c>
      <c r="L457" s="78">
        <f t="shared" si="219"/>
        <v>0</v>
      </c>
      <c r="M457" s="78">
        <f t="shared" si="219"/>
        <v>0</v>
      </c>
      <c r="N457" s="78">
        <f t="shared" si="219"/>
        <v>0</v>
      </c>
      <c r="O457" s="71">
        <f t="shared" si="219"/>
        <v>364</v>
      </c>
      <c r="Q457" s="76" t="s">
        <v>47</v>
      </c>
      <c r="R457" s="78">
        <f>SUM(R436:R453)</f>
        <v>5</v>
      </c>
      <c r="S457" s="78">
        <f t="shared" ref="S457:AD457" si="220">SUM(S436:S453)</f>
        <v>35</v>
      </c>
      <c r="T457" s="78">
        <f t="shared" si="220"/>
        <v>143</v>
      </c>
      <c r="U457" s="78">
        <f t="shared" si="220"/>
        <v>151</v>
      </c>
      <c r="V457" s="78">
        <f t="shared" si="220"/>
        <v>29</v>
      </c>
      <c r="W457" s="78">
        <f t="shared" si="220"/>
        <v>1</v>
      </c>
      <c r="X457" s="78">
        <f t="shared" si="220"/>
        <v>0</v>
      </c>
      <c r="Y457" s="78">
        <f t="shared" si="220"/>
        <v>0</v>
      </c>
      <c r="Z457" s="78">
        <f t="shared" si="220"/>
        <v>0</v>
      </c>
      <c r="AA457" s="78">
        <f t="shared" si="220"/>
        <v>0</v>
      </c>
      <c r="AB457" s="78">
        <f t="shared" si="220"/>
        <v>0</v>
      </c>
      <c r="AC457" s="78">
        <f t="shared" si="220"/>
        <v>0</v>
      </c>
      <c r="AD457" s="71">
        <f t="shared" si="220"/>
        <v>364</v>
      </c>
    </row>
    <row r="458" spans="1:30">
      <c r="A458" s="79" t="s">
        <v>48</v>
      </c>
      <c r="B458" s="81">
        <f>SUM(B430:B453)</f>
        <v>343</v>
      </c>
      <c r="C458" s="81">
        <f t="shared" ref="C458:O458" si="221">SUM(C430:C453)</f>
        <v>30</v>
      </c>
      <c r="D458" s="81">
        <f t="shared" si="221"/>
        <v>1</v>
      </c>
      <c r="E458" s="81">
        <f t="shared" si="221"/>
        <v>0</v>
      </c>
      <c r="F458" s="81">
        <f t="shared" si="221"/>
        <v>0</v>
      </c>
      <c r="G458" s="81">
        <f t="shared" si="221"/>
        <v>0</v>
      </c>
      <c r="H458" s="81">
        <f t="shared" si="221"/>
        <v>0</v>
      </c>
      <c r="I458" s="81">
        <f t="shared" si="221"/>
        <v>0</v>
      </c>
      <c r="J458" s="81">
        <f t="shared" si="221"/>
        <v>0</v>
      </c>
      <c r="K458" s="81">
        <f t="shared" si="221"/>
        <v>0</v>
      </c>
      <c r="L458" s="81">
        <f t="shared" si="221"/>
        <v>0</v>
      </c>
      <c r="M458" s="81">
        <f t="shared" si="221"/>
        <v>0</v>
      </c>
      <c r="N458" s="81">
        <f t="shared" si="221"/>
        <v>0</v>
      </c>
      <c r="O458" s="71">
        <f t="shared" si="221"/>
        <v>374</v>
      </c>
      <c r="Q458" s="79" t="s">
        <v>48</v>
      </c>
      <c r="R458" s="81">
        <f>SUM(R430:R453)</f>
        <v>5</v>
      </c>
      <c r="S458" s="81">
        <f t="shared" ref="S458:AD458" si="222">SUM(S430:S453)</f>
        <v>37</v>
      </c>
      <c r="T458" s="81">
        <f t="shared" si="222"/>
        <v>147</v>
      </c>
      <c r="U458" s="81">
        <f t="shared" si="222"/>
        <v>152</v>
      </c>
      <c r="V458" s="81">
        <f t="shared" si="222"/>
        <v>32</v>
      </c>
      <c r="W458" s="81">
        <f t="shared" si="222"/>
        <v>1</v>
      </c>
      <c r="X458" s="81">
        <f t="shared" si="222"/>
        <v>0</v>
      </c>
      <c r="Y458" s="81">
        <f t="shared" si="222"/>
        <v>0</v>
      </c>
      <c r="Z458" s="81">
        <f t="shared" si="222"/>
        <v>0</v>
      </c>
      <c r="AA458" s="81">
        <f t="shared" si="222"/>
        <v>0</v>
      </c>
      <c r="AB458" s="81">
        <f t="shared" si="222"/>
        <v>0</v>
      </c>
      <c r="AC458" s="81">
        <f t="shared" si="222"/>
        <v>0</v>
      </c>
      <c r="AD458" s="71">
        <f t="shared" si="222"/>
        <v>374</v>
      </c>
    </row>
    <row r="461" spans="1:30">
      <c r="A461" s="4"/>
      <c r="B461" s="2" t="s">
        <v>53</v>
      </c>
      <c r="C461" s="4" t="str">
        <f>C41</f>
        <v>Westbound</v>
      </c>
      <c r="R461" s="2" t="s">
        <v>53</v>
      </c>
      <c r="S461" s="4" t="str">
        <f>C41</f>
        <v>Westbound</v>
      </c>
    </row>
    <row r="463" spans="1:30">
      <c r="A463" s="10">
        <f>A393+1</f>
        <v>45701</v>
      </c>
      <c r="B463" s="115" t="s">
        <v>10</v>
      </c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7"/>
      <c r="Q463" s="10">
        <f>Q393+1</f>
        <v>45701</v>
      </c>
      <c r="R463" s="115" t="s">
        <v>11</v>
      </c>
      <c r="S463" s="116"/>
      <c r="T463" s="116"/>
      <c r="U463" s="116"/>
      <c r="V463" s="116"/>
      <c r="W463" s="116"/>
      <c r="X463" s="116"/>
      <c r="Y463" s="116"/>
      <c r="Z463" s="116"/>
      <c r="AA463" s="116"/>
      <c r="AB463" s="116"/>
      <c r="AC463" s="116"/>
      <c r="AD463" s="117"/>
    </row>
    <row r="464" spans="1:30">
      <c r="A464" s="17" t="s">
        <v>19</v>
      </c>
      <c r="B464" s="17">
        <v>1</v>
      </c>
      <c r="C464" s="17">
        <v>2</v>
      </c>
      <c r="D464" s="17">
        <v>3</v>
      </c>
      <c r="E464" s="17">
        <v>4</v>
      </c>
      <c r="F464" s="17">
        <v>5</v>
      </c>
      <c r="G464" s="17">
        <v>6</v>
      </c>
      <c r="H464" s="17">
        <v>7</v>
      </c>
      <c r="I464" s="17">
        <v>8</v>
      </c>
      <c r="J464" s="17">
        <v>9</v>
      </c>
      <c r="K464" s="17">
        <v>10</v>
      </c>
      <c r="L464" s="17">
        <v>11</v>
      </c>
      <c r="M464" s="17">
        <v>12</v>
      </c>
      <c r="N464" s="17">
        <v>13</v>
      </c>
      <c r="O464" s="18" t="s">
        <v>18</v>
      </c>
      <c r="Q464" s="17" t="s">
        <v>19</v>
      </c>
      <c r="R464" s="17" t="str">
        <f>R$9</f>
        <v>0-10</v>
      </c>
      <c r="S464" s="17" t="str">
        <f t="shared" ref="S464:AC464" si="223">S$9</f>
        <v>10-15</v>
      </c>
      <c r="T464" s="17" t="str">
        <f t="shared" si="223"/>
        <v>15-20</v>
      </c>
      <c r="U464" s="17" t="str">
        <f t="shared" si="223"/>
        <v>20-25</v>
      </c>
      <c r="V464" s="17" t="str">
        <f t="shared" si="223"/>
        <v>25-30</v>
      </c>
      <c r="W464" s="17" t="str">
        <f t="shared" si="223"/>
        <v>30-35</v>
      </c>
      <c r="X464" s="17" t="str">
        <f t="shared" si="223"/>
        <v>35-40</v>
      </c>
      <c r="Y464" s="17" t="str">
        <f t="shared" si="223"/>
        <v>40-45</v>
      </c>
      <c r="Z464" s="17" t="str">
        <f t="shared" si="223"/>
        <v>45-50</v>
      </c>
      <c r="AA464" s="17" t="str">
        <f t="shared" si="223"/>
        <v>50-55</v>
      </c>
      <c r="AB464" s="17" t="str">
        <f t="shared" si="223"/>
        <v>55-60</v>
      </c>
      <c r="AC464" s="17" t="str">
        <f t="shared" si="223"/>
        <v>60+</v>
      </c>
      <c r="AD464" s="18" t="s">
        <v>18</v>
      </c>
    </row>
    <row r="465" spans="1:30">
      <c r="A465" s="17">
        <v>1</v>
      </c>
      <c r="B465" s="27">
        <v>1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18">
        <f>SUM(B465:N465)</f>
        <v>1</v>
      </c>
      <c r="Q465" s="17">
        <v>1</v>
      </c>
      <c r="R465" s="27">
        <v>0</v>
      </c>
      <c r="S465" s="27">
        <v>0</v>
      </c>
      <c r="T465" s="27">
        <v>1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18">
        <f>SUM(R465:AC465)</f>
        <v>1</v>
      </c>
    </row>
    <row r="466" spans="1:30">
      <c r="A466" s="17">
        <v>2</v>
      </c>
      <c r="B466" s="27">
        <v>2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18">
        <f t="shared" ref="O466:O488" si="224">SUM(B466:N466)</f>
        <v>2</v>
      </c>
      <c r="Q466" s="17">
        <v>2</v>
      </c>
      <c r="R466" s="27">
        <v>0</v>
      </c>
      <c r="S466" s="27">
        <v>0</v>
      </c>
      <c r="T466" s="27">
        <v>1</v>
      </c>
      <c r="U466" s="27">
        <v>1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18">
        <f t="shared" ref="AD466:AD488" si="225">SUM(R466:AC466)</f>
        <v>2</v>
      </c>
    </row>
    <row r="467" spans="1:30">
      <c r="A467" s="17">
        <v>3</v>
      </c>
      <c r="B467" s="27">
        <v>0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18">
        <f t="shared" si="224"/>
        <v>0</v>
      </c>
      <c r="Q467" s="17">
        <v>3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18">
        <f t="shared" si="225"/>
        <v>0</v>
      </c>
    </row>
    <row r="468" spans="1:30">
      <c r="A468" s="17">
        <v>4</v>
      </c>
      <c r="B468" s="27">
        <v>0</v>
      </c>
      <c r="C468" s="27">
        <v>1</v>
      </c>
      <c r="D468" s="27">
        <v>0</v>
      </c>
      <c r="E468" s="27">
        <v>0</v>
      </c>
      <c r="F468" s="27">
        <v>0</v>
      </c>
      <c r="G468" s="27">
        <v>0</v>
      </c>
      <c r="H468" s="27">
        <v>0</v>
      </c>
      <c r="I468" s="27">
        <v>0</v>
      </c>
      <c r="J468" s="27">
        <v>0</v>
      </c>
      <c r="K468" s="27">
        <v>0</v>
      </c>
      <c r="L468" s="27">
        <v>0</v>
      </c>
      <c r="M468" s="27">
        <v>0</v>
      </c>
      <c r="N468" s="27">
        <v>0</v>
      </c>
      <c r="O468" s="18">
        <f t="shared" si="224"/>
        <v>1</v>
      </c>
      <c r="Q468" s="17">
        <v>4</v>
      </c>
      <c r="R468" s="27">
        <v>0</v>
      </c>
      <c r="S468" s="27">
        <v>0</v>
      </c>
      <c r="T468" s="27">
        <v>0</v>
      </c>
      <c r="U468" s="27">
        <v>0</v>
      </c>
      <c r="V468" s="27">
        <v>1</v>
      </c>
      <c r="W468" s="27">
        <v>0</v>
      </c>
      <c r="X468" s="27">
        <v>0</v>
      </c>
      <c r="Y468" s="27">
        <v>0</v>
      </c>
      <c r="Z468" s="27">
        <v>0</v>
      </c>
      <c r="AA468" s="27">
        <v>0</v>
      </c>
      <c r="AB468" s="27">
        <v>0</v>
      </c>
      <c r="AC468" s="27">
        <v>0</v>
      </c>
      <c r="AD468" s="18">
        <f t="shared" si="225"/>
        <v>1</v>
      </c>
    </row>
    <row r="469" spans="1:30">
      <c r="A469" s="17">
        <v>5</v>
      </c>
      <c r="B469" s="27">
        <v>2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18">
        <f t="shared" si="224"/>
        <v>2</v>
      </c>
      <c r="Q469" s="17">
        <v>5</v>
      </c>
      <c r="R469" s="27">
        <v>0</v>
      </c>
      <c r="S469" s="27">
        <v>1</v>
      </c>
      <c r="T469" s="27">
        <v>1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18">
        <f t="shared" si="225"/>
        <v>2</v>
      </c>
    </row>
    <row r="470" spans="1:30">
      <c r="A470" s="17">
        <v>6</v>
      </c>
      <c r="B470" s="27">
        <v>10</v>
      </c>
      <c r="C470" s="27">
        <v>2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18">
        <f t="shared" si="224"/>
        <v>12</v>
      </c>
      <c r="Q470" s="17">
        <v>6</v>
      </c>
      <c r="R470" s="27">
        <v>0</v>
      </c>
      <c r="S470" s="27">
        <v>0</v>
      </c>
      <c r="T470" s="27">
        <v>7</v>
      </c>
      <c r="U470" s="27">
        <v>0</v>
      </c>
      <c r="V470" s="27">
        <v>3</v>
      </c>
      <c r="W470" s="27">
        <v>2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18">
        <f t="shared" si="225"/>
        <v>12</v>
      </c>
    </row>
    <row r="471" spans="1:30">
      <c r="A471" s="17">
        <v>7</v>
      </c>
      <c r="B471" s="27">
        <v>7</v>
      </c>
      <c r="C471" s="27">
        <v>2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18">
        <f t="shared" si="224"/>
        <v>9</v>
      </c>
      <c r="Q471" s="17">
        <v>7</v>
      </c>
      <c r="R471" s="27">
        <v>0</v>
      </c>
      <c r="S471" s="27">
        <v>2</v>
      </c>
      <c r="T471" s="27">
        <v>2</v>
      </c>
      <c r="U471" s="27">
        <v>1</v>
      </c>
      <c r="V471" s="27">
        <v>4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18">
        <f t="shared" si="225"/>
        <v>9</v>
      </c>
    </row>
    <row r="472" spans="1:30">
      <c r="A472" s="17">
        <v>8</v>
      </c>
      <c r="B472" s="27">
        <v>17</v>
      </c>
      <c r="C472" s="27">
        <v>5</v>
      </c>
      <c r="D472" s="27">
        <v>0</v>
      </c>
      <c r="E472" s="27">
        <v>0</v>
      </c>
      <c r="F472" s="27">
        <v>0</v>
      </c>
      <c r="G472" s="27">
        <v>0</v>
      </c>
      <c r="H472" s="27">
        <v>0</v>
      </c>
      <c r="I472" s="27">
        <v>0</v>
      </c>
      <c r="J472" s="27">
        <v>0</v>
      </c>
      <c r="K472" s="27">
        <v>0</v>
      </c>
      <c r="L472" s="27">
        <v>0</v>
      </c>
      <c r="M472" s="27">
        <v>0</v>
      </c>
      <c r="N472" s="27">
        <v>0</v>
      </c>
      <c r="O472" s="18">
        <f t="shared" si="224"/>
        <v>22</v>
      </c>
      <c r="Q472" s="17">
        <v>8</v>
      </c>
      <c r="R472" s="27">
        <v>0</v>
      </c>
      <c r="S472" s="27">
        <v>3</v>
      </c>
      <c r="T472" s="27">
        <v>6</v>
      </c>
      <c r="U472" s="27">
        <v>8</v>
      </c>
      <c r="V472" s="27">
        <v>5</v>
      </c>
      <c r="W472" s="27">
        <v>0</v>
      </c>
      <c r="X472" s="27">
        <v>0</v>
      </c>
      <c r="Y472" s="27">
        <v>0</v>
      </c>
      <c r="Z472" s="27">
        <v>0</v>
      </c>
      <c r="AA472" s="27">
        <v>0</v>
      </c>
      <c r="AB472" s="27">
        <v>0</v>
      </c>
      <c r="AC472" s="27">
        <v>0</v>
      </c>
      <c r="AD472" s="18">
        <f t="shared" si="225"/>
        <v>22</v>
      </c>
    </row>
    <row r="473" spans="1:30">
      <c r="A473" s="17">
        <v>9</v>
      </c>
      <c r="B473" s="27">
        <v>20</v>
      </c>
      <c r="C473" s="27">
        <v>1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18">
        <f t="shared" si="224"/>
        <v>21</v>
      </c>
      <c r="Q473" s="17">
        <v>9</v>
      </c>
      <c r="R473" s="27">
        <v>0</v>
      </c>
      <c r="S473" s="27">
        <v>1</v>
      </c>
      <c r="T473" s="27">
        <v>11</v>
      </c>
      <c r="U473" s="27">
        <v>3</v>
      </c>
      <c r="V473" s="27">
        <v>5</v>
      </c>
      <c r="W473" s="27">
        <v>1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18">
        <f t="shared" si="225"/>
        <v>21</v>
      </c>
    </row>
    <row r="474" spans="1:30">
      <c r="A474" s="17">
        <v>10</v>
      </c>
      <c r="B474" s="27">
        <v>15</v>
      </c>
      <c r="C474" s="27">
        <v>1</v>
      </c>
      <c r="D474" s="27">
        <v>0</v>
      </c>
      <c r="E474" s="27">
        <v>0</v>
      </c>
      <c r="F474" s="27">
        <v>0</v>
      </c>
      <c r="G474" s="27">
        <v>0</v>
      </c>
      <c r="H474" s="27">
        <v>0</v>
      </c>
      <c r="I474" s="27">
        <v>0</v>
      </c>
      <c r="J474" s="27">
        <v>0</v>
      </c>
      <c r="K474" s="27">
        <v>0</v>
      </c>
      <c r="L474" s="27">
        <v>0</v>
      </c>
      <c r="M474" s="27">
        <v>0</v>
      </c>
      <c r="N474" s="27">
        <v>0</v>
      </c>
      <c r="O474" s="18">
        <f t="shared" si="224"/>
        <v>16</v>
      </c>
      <c r="Q474" s="17">
        <v>10</v>
      </c>
      <c r="R474" s="27">
        <v>0</v>
      </c>
      <c r="S474" s="27">
        <v>1</v>
      </c>
      <c r="T474" s="27">
        <v>6</v>
      </c>
      <c r="U474" s="27">
        <v>3</v>
      </c>
      <c r="V474" s="27">
        <v>5</v>
      </c>
      <c r="W474" s="27">
        <v>1</v>
      </c>
      <c r="X474" s="27">
        <v>0</v>
      </c>
      <c r="Y474" s="27">
        <v>0</v>
      </c>
      <c r="Z474" s="27">
        <v>0</v>
      </c>
      <c r="AA474" s="27">
        <v>0</v>
      </c>
      <c r="AB474" s="27">
        <v>0</v>
      </c>
      <c r="AC474" s="27">
        <v>0</v>
      </c>
      <c r="AD474" s="18">
        <f t="shared" si="225"/>
        <v>16</v>
      </c>
    </row>
    <row r="475" spans="1:30">
      <c r="A475" s="17">
        <v>11</v>
      </c>
      <c r="B475" s="27">
        <v>17</v>
      </c>
      <c r="C475" s="27">
        <v>2</v>
      </c>
      <c r="D475" s="27">
        <v>0</v>
      </c>
      <c r="E475" s="27">
        <v>0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18">
        <f t="shared" si="224"/>
        <v>19</v>
      </c>
      <c r="Q475" s="17">
        <v>11</v>
      </c>
      <c r="R475" s="27">
        <v>0</v>
      </c>
      <c r="S475" s="27">
        <v>1</v>
      </c>
      <c r="T475" s="27">
        <v>9</v>
      </c>
      <c r="U475" s="27">
        <v>6</v>
      </c>
      <c r="V475" s="27">
        <v>2</v>
      </c>
      <c r="W475" s="27">
        <v>1</v>
      </c>
      <c r="X475" s="27">
        <v>0</v>
      </c>
      <c r="Y475" s="27">
        <v>0</v>
      </c>
      <c r="Z475" s="27">
        <v>0</v>
      </c>
      <c r="AA475" s="27">
        <v>0</v>
      </c>
      <c r="AB475" s="27">
        <v>0</v>
      </c>
      <c r="AC475" s="27">
        <v>0</v>
      </c>
      <c r="AD475" s="18">
        <f t="shared" si="225"/>
        <v>19</v>
      </c>
    </row>
    <row r="476" spans="1:30">
      <c r="A476" s="17">
        <v>12</v>
      </c>
      <c r="B476" s="27">
        <v>16</v>
      </c>
      <c r="C476" s="27">
        <v>4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18">
        <f t="shared" si="224"/>
        <v>20</v>
      </c>
      <c r="Q476" s="17">
        <v>12</v>
      </c>
      <c r="R476" s="27">
        <v>0</v>
      </c>
      <c r="S476" s="27">
        <v>6</v>
      </c>
      <c r="T476" s="27">
        <v>5</v>
      </c>
      <c r="U476" s="27">
        <v>7</v>
      </c>
      <c r="V476" s="27">
        <v>2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18">
        <f t="shared" si="225"/>
        <v>20</v>
      </c>
    </row>
    <row r="477" spans="1:30">
      <c r="A477" s="17">
        <v>13</v>
      </c>
      <c r="B477" s="27">
        <v>16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18">
        <f t="shared" si="224"/>
        <v>16</v>
      </c>
      <c r="Q477" s="17">
        <v>13</v>
      </c>
      <c r="R477" s="27">
        <v>1</v>
      </c>
      <c r="S477" s="27">
        <v>5</v>
      </c>
      <c r="T477" s="27">
        <v>2</v>
      </c>
      <c r="U477" s="27">
        <v>6</v>
      </c>
      <c r="V477" s="27">
        <v>2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18">
        <f t="shared" si="225"/>
        <v>16</v>
      </c>
    </row>
    <row r="478" spans="1:30">
      <c r="A478" s="17">
        <v>14</v>
      </c>
      <c r="B478" s="27">
        <v>19</v>
      </c>
      <c r="C478" s="27">
        <v>5</v>
      </c>
      <c r="D478" s="27">
        <v>0</v>
      </c>
      <c r="E478" s="27">
        <v>0</v>
      </c>
      <c r="F478" s="27">
        <v>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18">
        <f t="shared" si="224"/>
        <v>24</v>
      </c>
      <c r="Q478" s="17">
        <v>14</v>
      </c>
      <c r="R478" s="27">
        <v>0</v>
      </c>
      <c r="S478" s="27">
        <v>3</v>
      </c>
      <c r="T478" s="27">
        <v>6</v>
      </c>
      <c r="U478" s="27">
        <v>9</v>
      </c>
      <c r="V478" s="27">
        <v>5</v>
      </c>
      <c r="W478" s="27">
        <v>1</v>
      </c>
      <c r="X478" s="27">
        <v>0</v>
      </c>
      <c r="Y478" s="27">
        <v>0</v>
      </c>
      <c r="Z478" s="27">
        <v>0</v>
      </c>
      <c r="AA478" s="27">
        <v>0</v>
      </c>
      <c r="AB478" s="27">
        <v>0</v>
      </c>
      <c r="AC478" s="27">
        <v>0</v>
      </c>
      <c r="AD478" s="18">
        <f t="shared" si="225"/>
        <v>24</v>
      </c>
    </row>
    <row r="479" spans="1:30">
      <c r="A479" s="17">
        <v>15</v>
      </c>
      <c r="B479" s="27">
        <v>16</v>
      </c>
      <c r="C479" s="27">
        <v>3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1</v>
      </c>
      <c r="N479" s="27">
        <v>0</v>
      </c>
      <c r="O479" s="18">
        <f t="shared" si="224"/>
        <v>20</v>
      </c>
      <c r="Q479" s="17">
        <v>15</v>
      </c>
      <c r="R479" s="27">
        <v>0</v>
      </c>
      <c r="S479" s="27">
        <v>2</v>
      </c>
      <c r="T479" s="27">
        <v>6</v>
      </c>
      <c r="U479" s="27">
        <v>6</v>
      </c>
      <c r="V479" s="27">
        <v>6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18">
        <f t="shared" si="225"/>
        <v>20</v>
      </c>
    </row>
    <row r="480" spans="1:30">
      <c r="A480" s="17">
        <v>16</v>
      </c>
      <c r="B480" s="27">
        <v>9</v>
      </c>
      <c r="C480" s="27">
        <v>1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18">
        <f t="shared" si="224"/>
        <v>10</v>
      </c>
      <c r="Q480" s="17">
        <v>16</v>
      </c>
      <c r="R480" s="27">
        <v>0</v>
      </c>
      <c r="S480" s="27">
        <v>2</v>
      </c>
      <c r="T480" s="27">
        <v>5</v>
      </c>
      <c r="U480" s="27">
        <v>2</v>
      </c>
      <c r="V480" s="27">
        <v>1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18">
        <f t="shared" si="225"/>
        <v>10</v>
      </c>
    </row>
    <row r="481" spans="1:30">
      <c r="A481" s="17">
        <v>17</v>
      </c>
      <c r="B481" s="27">
        <v>15</v>
      </c>
      <c r="C481" s="27">
        <v>1</v>
      </c>
      <c r="D481" s="27">
        <v>0</v>
      </c>
      <c r="E481" s="27">
        <v>0</v>
      </c>
      <c r="F481" s="27">
        <v>0</v>
      </c>
      <c r="G481" s="27">
        <v>0</v>
      </c>
      <c r="H481" s="27">
        <v>0</v>
      </c>
      <c r="I481" s="27">
        <v>0</v>
      </c>
      <c r="J481" s="27">
        <v>0</v>
      </c>
      <c r="K481" s="27">
        <v>0</v>
      </c>
      <c r="L481" s="27">
        <v>0</v>
      </c>
      <c r="M481" s="27">
        <v>0</v>
      </c>
      <c r="N481" s="27">
        <v>0</v>
      </c>
      <c r="O481" s="18">
        <f t="shared" si="224"/>
        <v>16</v>
      </c>
      <c r="Q481" s="17">
        <v>17</v>
      </c>
      <c r="R481" s="27">
        <v>0</v>
      </c>
      <c r="S481" s="27">
        <v>0</v>
      </c>
      <c r="T481" s="27">
        <v>8</v>
      </c>
      <c r="U481" s="27">
        <v>6</v>
      </c>
      <c r="V481" s="27">
        <v>2</v>
      </c>
      <c r="W481" s="27">
        <v>0</v>
      </c>
      <c r="X481" s="27">
        <v>0</v>
      </c>
      <c r="Y481" s="27">
        <v>0</v>
      </c>
      <c r="Z481" s="27">
        <v>0</v>
      </c>
      <c r="AA481" s="27">
        <v>0</v>
      </c>
      <c r="AB481" s="27">
        <v>0</v>
      </c>
      <c r="AC481" s="27">
        <v>0</v>
      </c>
      <c r="AD481" s="18">
        <f t="shared" si="225"/>
        <v>16</v>
      </c>
    </row>
    <row r="482" spans="1:30">
      <c r="A482" s="17">
        <v>18</v>
      </c>
      <c r="B482" s="27">
        <v>10</v>
      </c>
      <c r="C482" s="27">
        <v>1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0</v>
      </c>
      <c r="M482" s="27">
        <v>0</v>
      </c>
      <c r="N482" s="27">
        <v>0</v>
      </c>
      <c r="O482" s="18">
        <f t="shared" si="224"/>
        <v>11</v>
      </c>
      <c r="Q482" s="17">
        <v>18</v>
      </c>
      <c r="R482" s="27">
        <v>0</v>
      </c>
      <c r="S482" s="27">
        <v>1</v>
      </c>
      <c r="T482" s="27">
        <v>4</v>
      </c>
      <c r="U482" s="27">
        <v>2</v>
      </c>
      <c r="V482" s="27">
        <v>3</v>
      </c>
      <c r="W482" s="27">
        <v>1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18">
        <f t="shared" si="225"/>
        <v>11</v>
      </c>
    </row>
    <row r="483" spans="1:30">
      <c r="A483" s="17">
        <v>19</v>
      </c>
      <c r="B483" s="27">
        <v>16</v>
      </c>
      <c r="C483" s="27">
        <v>0</v>
      </c>
      <c r="D483" s="27">
        <v>0</v>
      </c>
      <c r="E483" s="27">
        <v>0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18">
        <f t="shared" si="224"/>
        <v>16</v>
      </c>
      <c r="Q483" s="17">
        <v>19</v>
      </c>
      <c r="R483" s="27">
        <v>0</v>
      </c>
      <c r="S483" s="27">
        <v>0</v>
      </c>
      <c r="T483" s="27">
        <v>8</v>
      </c>
      <c r="U483" s="27">
        <v>7</v>
      </c>
      <c r="V483" s="27">
        <v>1</v>
      </c>
      <c r="W483" s="27">
        <v>0</v>
      </c>
      <c r="X483" s="27">
        <v>0</v>
      </c>
      <c r="Y483" s="27">
        <v>0</v>
      </c>
      <c r="Z483" s="27">
        <v>0</v>
      </c>
      <c r="AA483" s="27">
        <v>0</v>
      </c>
      <c r="AB483" s="27">
        <v>0</v>
      </c>
      <c r="AC483" s="27">
        <v>0</v>
      </c>
      <c r="AD483" s="18">
        <f t="shared" si="225"/>
        <v>16</v>
      </c>
    </row>
    <row r="484" spans="1:30">
      <c r="A484" s="17">
        <v>20</v>
      </c>
      <c r="B484" s="27">
        <v>10</v>
      </c>
      <c r="C484" s="27">
        <v>1</v>
      </c>
      <c r="D484" s="27">
        <v>0</v>
      </c>
      <c r="E484" s="27">
        <v>0</v>
      </c>
      <c r="F484" s="27">
        <v>0</v>
      </c>
      <c r="G484" s="27">
        <v>0</v>
      </c>
      <c r="H484" s="27">
        <v>0</v>
      </c>
      <c r="I484" s="27">
        <v>0</v>
      </c>
      <c r="J484" s="27">
        <v>0</v>
      </c>
      <c r="K484" s="27">
        <v>0</v>
      </c>
      <c r="L484" s="27">
        <v>0</v>
      </c>
      <c r="M484" s="27">
        <v>0</v>
      </c>
      <c r="N484" s="27">
        <v>0</v>
      </c>
      <c r="O484" s="18">
        <f t="shared" si="224"/>
        <v>11</v>
      </c>
      <c r="Q484" s="17">
        <v>20</v>
      </c>
      <c r="R484" s="27">
        <v>0</v>
      </c>
      <c r="S484" s="27">
        <v>1</v>
      </c>
      <c r="T484" s="27">
        <v>5</v>
      </c>
      <c r="U484" s="27">
        <v>3</v>
      </c>
      <c r="V484" s="27">
        <v>2</v>
      </c>
      <c r="W484" s="27">
        <v>0</v>
      </c>
      <c r="X484" s="27">
        <v>0</v>
      </c>
      <c r="Y484" s="27">
        <v>0</v>
      </c>
      <c r="Z484" s="27">
        <v>0</v>
      </c>
      <c r="AA484" s="27">
        <v>0</v>
      </c>
      <c r="AB484" s="27">
        <v>0</v>
      </c>
      <c r="AC484" s="27">
        <v>0</v>
      </c>
      <c r="AD484" s="18">
        <f t="shared" si="225"/>
        <v>11</v>
      </c>
    </row>
    <row r="485" spans="1:30">
      <c r="A485" s="17">
        <v>21</v>
      </c>
      <c r="B485" s="27">
        <v>7</v>
      </c>
      <c r="C485" s="27">
        <v>1</v>
      </c>
      <c r="D485" s="27">
        <v>0</v>
      </c>
      <c r="E485" s="27">
        <v>0</v>
      </c>
      <c r="F485" s="27">
        <v>0</v>
      </c>
      <c r="G485" s="27">
        <v>0</v>
      </c>
      <c r="H485" s="27">
        <v>0</v>
      </c>
      <c r="I485" s="27">
        <v>0</v>
      </c>
      <c r="J485" s="27">
        <v>0</v>
      </c>
      <c r="K485" s="27">
        <v>0</v>
      </c>
      <c r="L485" s="27">
        <v>0</v>
      </c>
      <c r="M485" s="27">
        <v>0</v>
      </c>
      <c r="N485" s="27">
        <v>0</v>
      </c>
      <c r="O485" s="18">
        <f t="shared" si="224"/>
        <v>8</v>
      </c>
      <c r="Q485" s="17">
        <v>21</v>
      </c>
      <c r="R485" s="27">
        <v>0</v>
      </c>
      <c r="S485" s="27">
        <v>2</v>
      </c>
      <c r="T485" s="27">
        <v>4</v>
      </c>
      <c r="U485" s="27">
        <v>1</v>
      </c>
      <c r="V485" s="27">
        <v>1</v>
      </c>
      <c r="W485" s="27">
        <v>0</v>
      </c>
      <c r="X485" s="27">
        <v>0</v>
      </c>
      <c r="Y485" s="27">
        <v>0</v>
      </c>
      <c r="Z485" s="27">
        <v>0</v>
      </c>
      <c r="AA485" s="27">
        <v>0</v>
      </c>
      <c r="AB485" s="27">
        <v>0</v>
      </c>
      <c r="AC485" s="27">
        <v>0</v>
      </c>
      <c r="AD485" s="18">
        <f t="shared" si="225"/>
        <v>8</v>
      </c>
    </row>
    <row r="486" spans="1:30">
      <c r="A486" s="17">
        <v>22</v>
      </c>
      <c r="B486" s="27">
        <v>7</v>
      </c>
      <c r="C486" s="27">
        <v>0</v>
      </c>
      <c r="D486" s="27">
        <v>0</v>
      </c>
      <c r="E486" s="27">
        <v>0</v>
      </c>
      <c r="F486" s="27">
        <v>0</v>
      </c>
      <c r="G486" s="27">
        <v>0</v>
      </c>
      <c r="H486" s="27">
        <v>0</v>
      </c>
      <c r="I486" s="27">
        <v>0</v>
      </c>
      <c r="J486" s="27">
        <v>0</v>
      </c>
      <c r="K486" s="27">
        <v>0</v>
      </c>
      <c r="L486" s="27">
        <v>0</v>
      </c>
      <c r="M486" s="27">
        <v>0</v>
      </c>
      <c r="N486" s="27">
        <v>0</v>
      </c>
      <c r="O486" s="18">
        <f t="shared" si="224"/>
        <v>7</v>
      </c>
      <c r="Q486" s="17">
        <v>22</v>
      </c>
      <c r="R486" s="27">
        <v>0</v>
      </c>
      <c r="S486" s="27">
        <v>0</v>
      </c>
      <c r="T486" s="27">
        <v>2</v>
      </c>
      <c r="U486" s="27">
        <v>1</v>
      </c>
      <c r="V486" s="27">
        <v>3</v>
      </c>
      <c r="W486" s="27">
        <v>1</v>
      </c>
      <c r="X486" s="27">
        <v>0</v>
      </c>
      <c r="Y486" s="27">
        <v>0</v>
      </c>
      <c r="Z486" s="27">
        <v>0</v>
      </c>
      <c r="AA486" s="27">
        <v>0</v>
      </c>
      <c r="AB486" s="27">
        <v>0</v>
      </c>
      <c r="AC486" s="27">
        <v>0</v>
      </c>
      <c r="AD486" s="18">
        <f t="shared" si="225"/>
        <v>7</v>
      </c>
    </row>
    <row r="487" spans="1:30">
      <c r="A487" s="17">
        <v>23</v>
      </c>
      <c r="B487" s="27">
        <v>2</v>
      </c>
      <c r="C487" s="27">
        <v>1</v>
      </c>
      <c r="D487" s="27">
        <v>0</v>
      </c>
      <c r="E487" s="27">
        <v>0</v>
      </c>
      <c r="F487" s="27">
        <v>0</v>
      </c>
      <c r="G487" s="27">
        <v>0</v>
      </c>
      <c r="H487" s="27">
        <v>0</v>
      </c>
      <c r="I487" s="27">
        <v>0</v>
      </c>
      <c r="J487" s="27">
        <v>0</v>
      </c>
      <c r="K487" s="27">
        <v>0</v>
      </c>
      <c r="L487" s="27">
        <v>0</v>
      </c>
      <c r="M487" s="27">
        <v>0</v>
      </c>
      <c r="N487" s="27">
        <v>0</v>
      </c>
      <c r="O487" s="18">
        <f t="shared" si="224"/>
        <v>3</v>
      </c>
      <c r="Q487" s="17">
        <v>23</v>
      </c>
      <c r="R487" s="27">
        <v>0</v>
      </c>
      <c r="S487" s="27">
        <v>1</v>
      </c>
      <c r="T487" s="27">
        <v>0</v>
      </c>
      <c r="U487" s="27">
        <v>2</v>
      </c>
      <c r="V487" s="27">
        <v>0</v>
      </c>
      <c r="W487" s="27">
        <v>0</v>
      </c>
      <c r="X487" s="27">
        <v>0</v>
      </c>
      <c r="Y487" s="27">
        <v>0</v>
      </c>
      <c r="Z487" s="27">
        <v>0</v>
      </c>
      <c r="AA487" s="27">
        <v>0</v>
      </c>
      <c r="AB487" s="27">
        <v>0</v>
      </c>
      <c r="AC487" s="27">
        <v>0</v>
      </c>
      <c r="AD487" s="18">
        <f t="shared" si="225"/>
        <v>3</v>
      </c>
    </row>
    <row r="488" spans="1:30">
      <c r="A488" s="17">
        <v>24</v>
      </c>
      <c r="B488" s="27">
        <v>1</v>
      </c>
      <c r="C488" s="27">
        <v>0</v>
      </c>
      <c r="D488" s="27">
        <v>0</v>
      </c>
      <c r="E488" s="27">
        <v>0</v>
      </c>
      <c r="F488" s="27">
        <v>0</v>
      </c>
      <c r="G488" s="27">
        <v>0</v>
      </c>
      <c r="H488" s="27">
        <v>0</v>
      </c>
      <c r="I488" s="27">
        <v>0</v>
      </c>
      <c r="J488" s="27">
        <v>0</v>
      </c>
      <c r="K488" s="27">
        <v>0</v>
      </c>
      <c r="L488" s="27">
        <v>0</v>
      </c>
      <c r="M488" s="27">
        <v>0</v>
      </c>
      <c r="N488" s="27">
        <v>0</v>
      </c>
      <c r="O488" s="18">
        <f t="shared" si="224"/>
        <v>1</v>
      </c>
      <c r="Q488" s="17">
        <v>24</v>
      </c>
      <c r="R488" s="27">
        <v>0</v>
      </c>
      <c r="S488" s="27">
        <v>0</v>
      </c>
      <c r="T488" s="27">
        <v>1</v>
      </c>
      <c r="U488" s="27">
        <v>0</v>
      </c>
      <c r="V488" s="27">
        <v>0</v>
      </c>
      <c r="W488" s="27">
        <v>0</v>
      </c>
      <c r="X488" s="27">
        <v>0</v>
      </c>
      <c r="Y488" s="27">
        <v>0</v>
      </c>
      <c r="Z488" s="27">
        <v>0</v>
      </c>
      <c r="AA488" s="27">
        <v>0</v>
      </c>
      <c r="AB488" s="27">
        <v>0</v>
      </c>
      <c r="AC488" s="27">
        <v>0</v>
      </c>
      <c r="AD488" s="18">
        <f t="shared" si="225"/>
        <v>1</v>
      </c>
    </row>
    <row r="490" spans="1:30">
      <c r="A490" s="69" t="s">
        <v>43</v>
      </c>
      <c r="B490" s="70">
        <f>SUM(B472:B483)</f>
        <v>186</v>
      </c>
      <c r="C490" s="70">
        <f t="shared" ref="C490:O490" si="226">SUM(C472:C483)</f>
        <v>24</v>
      </c>
      <c r="D490" s="70">
        <f t="shared" si="226"/>
        <v>0</v>
      </c>
      <c r="E490" s="70">
        <f t="shared" si="226"/>
        <v>0</v>
      </c>
      <c r="F490" s="70">
        <f t="shared" si="226"/>
        <v>0</v>
      </c>
      <c r="G490" s="70">
        <f t="shared" si="226"/>
        <v>0</v>
      </c>
      <c r="H490" s="70">
        <f t="shared" si="226"/>
        <v>0</v>
      </c>
      <c r="I490" s="70">
        <f t="shared" si="226"/>
        <v>0</v>
      </c>
      <c r="J490" s="70">
        <f t="shared" si="226"/>
        <v>0</v>
      </c>
      <c r="K490" s="70">
        <f t="shared" si="226"/>
        <v>0</v>
      </c>
      <c r="L490" s="70">
        <f t="shared" si="226"/>
        <v>0</v>
      </c>
      <c r="M490" s="70">
        <f t="shared" si="226"/>
        <v>1</v>
      </c>
      <c r="N490" s="70">
        <f t="shared" si="226"/>
        <v>0</v>
      </c>
      <c r="O490" s="71">
        <f t="shared" si="226"/>
        <v>211</v>
      </c>
      <c r="Q490" s="69" t="s">
        <v>43</v>
      </c>
      <c r="R490" s="70">
        <f>SUM(R472:R483)</f>
        <v>1</v>
      </c>
      <c r="S490" s="70">
        <f t="shared" ref="S490:AD490" si="227">SUM(S472:S483)</f>
        <v>25</v>
      </c>
      <c r="T490" s="70">
        <f t="shared" si="227"/>
        <v>76</v>
      </c>
      <c r="U490" s="70">
        <f t="shared" si="227"/>
        <v>65</v>
      </c>
      <c r="V490" s="70">
        <f t="shared" si="227"/>
        <v>39</v>
      </c>
      <c r="W490" s="70">
        <f t="shared" si="227"/>
        <v>5</v>
      </c>
      <c r="X490" s="70">
        <f t="shared" si="227"/>
        <v>0</v>
      </c>
      <c r="Y490" s="70">
        <f t="shared" si="227"/>
        <v>0</v>
      </c>
      <c r="Z490" s="70">
        <f t="shared" si="227"/>
        <v>0</v>
      </c>
      <c r="AA490" s="70">
        <f t="shared" si="227"/>
        <v>0</v>
      </c>
      <c r="AB490" s="70">
        <f t="shared" si="227"/>
        <v>0</v>
      </c>
      <c r="AC490" s="70">
        <f t="shared" si="227"/>
        <v>0</v>
      </c>
      <c r="AD490" s="71">
        <f t="shared" si="227"/>
        <v>211</v>
      </c>
    </row>
    <row r="491" spans="1:30">
      <c r="A491" s="73" t="s">
        <v>45</v>
      </c>
      <c r="B491" s="75">
        <f>SUM(B471:B486)</f>
        <v>217</v>
      </c>
      <c r="C491" s="75">
        <f t="shared" ref="C491:O491" si="228">SUM(C471:C486)</f>
        <v>28</v>
      </c>
      <c r="D491" s="75">
        <f t="shared" si="228"/>
        <v>0</v>
      </c>
      <c r="E491" s="75">
        <f t="shared" si="228"/>
        <v>0</v>
      </c>
      <c r="F491" s="75">
        <f t="shared" si="228"/>
        <v>0</v>
      </c>
      <c r="G491" s="75">
        <f t="shared" si="228"/>
        <v>0</v>
      </c>
      <c r="H491" s="75">
        <f t="shared" si="228"/>
        <v>0</v>
      </c>
      <c r="I491" s="75">
        <f t="shared" si="228"/>
        <v>0</v>
      </c>
      <c r="J491" s="75">
        <f t="shared" si="228"/>
        <v>0</v>
      </c>
      <c r="K491" s="75">
        <f t="shared" si="228"/>
        <v>0</v>
      </c>
      <c r="L491" s="75">
        <f t="shared" si="228"/>
        <v>0</v>
      </c>
      <c r="M491" s="75">
        <f t="shared" si="228"/>
        <v>1</v>
      </c>
      <c r="N491" s="75">
        <f t="shared" si="228"/>
        <v>0</v>
      </c>
      <c r="O491" s="71">
        <f t="shared" si="228"/>
        <v>246</v>
      </c>
      <c r="Q491" s="73" t="s">
        <v>45</v>
      </c>
      <c r="R491" s="75">
        <f>SUM(R471:R486)</f>
        <v>1</v>
      </c>
      <c r="S491" s="75">
        <f t="shared" ref="S491:AD491" si="229">SUM(S471:S486)</f>
        <v>30</v>
      </c>
      <c r="T491" s="75">
        <f t="shared" si="229"/>
        <v>89</v>
      </c>
      <c r="U491" s="75">
        <f t="shared" si="229"/>
        <v>71</v>
      </c>
      <c r="V491" s="75">
        <f t="shared" si="229"/>
        <v>49</v>
      </c>
      <c r="W491" s="75">
        <f t="shared" si="229"/>
        <v>6</v>
      </c>
      <c r="X491" s="75">
        <f t="shared" si="229"/>
        <v>0</v>
      </c>
      <c r="Y491" s="75">
        <f t="shared" si="229"/>
        <v>0</v>
      </c>
      <c r="Z491" s="75">
        <f t="shared" si="229"/>
        <v>0</v>
      </c>
      <c r="AA491" s="75">
        <f t="shared" si="229"/>
        <v>0</v>
      </c>
      <c r="AB491" s="75">
        <f t="shared" si="229"/>
        <v>0</v>
      </c>
      <c r="AC491" s="75">
        <f t="shared" si="229"/>
        <v>0</v>
      </c>
      <c r="AD491" s="71">
        <f t="shared" si="229"/>
        <v>246</v>
      </c>
    </row>
    <row r="492" spans="1:30">
      <c r="A492" s="76" t="s">
        <v>47</v>
      </c>
      <c r="B492" s="78">
        <f>SUM(B471:B488)</f>
        <v>220</v>
      </c>
      <c r="C492" s="78">
        <f t="shared" ref="C492:O492" si="230">SUM(C471:C488)</f>
        <v>29</v>
      </c>
      <c r="D492" s="78">
        <f t="shared" si="230"/>
        <v>0</v>
      </c>
      <c r="E492" s="78">
        <f t="shared" si="230"/>
        <v>0</v>
      </c>
      <c r="F492" s="78">
        <f t="shared" si="230"/>
        <v>0</v>
      </c>
      <c r="G492" s="78">
        <f t="shared" si="230"/>
        <v>0</v>
      </c>
      <c r="H492" s="78">
        <f t="shared" si="230"/>
        <v>0</v>
      </c>
      <c r="I492" s="78">
        <f t="shared" si="230"/>
        <v>0</v>
      </c>
      <c r="J492" s="78">
        <f t="shared" si="230"/>
        <v>0</v>
      </c>
      <c r="K492" s="78">
        <f t="shared" si="230"/>
        <v>0</v>
      </c>
      <c r="L492" s="78">
        <f t="shared" si="230"/>
        <v>0</v>
      </c>
      <c r="M492" s="78">
        <f t="shared" si="230"/>
        <v>1</v>
      </c>
      <c r="N492" s="78">
        <f t="shared" si="230"/>
        <v>0</v>
      </c>
      <c r="O492" s="71">
        <f t="shared" si="230"/>
        <v>250</v>
      </c>
      <c r="Q492" s="76" t="s">
        <v>47</v>
      </c>
      <c r="R492" s="78">
        <f>SUM(R471:R488)</f>
        <v>1</v>
      </c>
      <c r="S492" s="78">
        <f t="shared" ref="S492:AD492" si="231">SUM(S471:S488)</f>
        <v>31</v>
      </c>
      <c r="T492" s="78">
        <f t="shared" si="231"/>
        <v>90</v>
      </c>
      <c r="U492" s="78">
        <f t="shared" si="231"/>
        <v>73</v>
      </c>
      <c r="V492" s="78">
        <f t="shared" si="231"/>
        <v>49</v>
      </c>
      <c r="W492" s="78">
        <f t="shared" si="231"/>
        <v>6</v>
      </c>
      <c r="X492" s="78">
        <f t="shared" si="231"/>
        <v>0</v>
      </c>
      <c r="Y492" s="78">
        <f t="shared" si="231"/>
        <v>0</v>
      </c>
      <c r="Z492" s="78">
        <f t="shared" si="231"/>
        <v>0</v>
      </c>
      <c r="AA492" s="78">
        <f t="shared" si="231"/>
        <v>0</v>
      </c>
      <c r="AB492" s="78">
        <f t="shared" si="231"/>
        <v>0</v>
      </c>
      <c r="AC492" s="78">
        <f t="shared" si="231"/>
        <v>0</v>
      </c>
      <c r="AD492" s="71">
        <f t="shared" si="231"/>
        <v>250</v>
      </c>
    </row>
    <row r="493" spans="1:30">
      <c r="A493" s="79" t="s">
        <v>48</v>
      </c>
      <c r="B493" s="81">
        <f>SUM(B465:B488)</f>
        <v>235</v>
      </c>
      <c r="C493" s="81">
        <f t="shared" ref="C493:O493" si="232">SUM(C465:C488)</f>
        <v>32</v>
      </c>
      <c r="D493" s="81">
        <f t="shared" si="232"/>
        <v>0</v>
      </c>
      <c r="E493" s="81">
        <f t="shared" si="232"/>
        <v>0</v>
      </c>
      <c r="F493" s="81">
        <f t="shared" si="232"/>
        <v>0</v>
      </c>
      <c r="G493" s="81">
        <f t="shared" si="232"/>
        <v>0</v>
      </c>
      <c r="H493" s="81">
        <f t="shared" si="232"/>
        <v>0</v>
      </c>
      <c r="I493" s="81">
        <f t="shared" si="232"/>
        <v>0</v>
      </c>
      <c r="J493" s="81">
        <f t="shared" si="232"/>
        <v>0</v>
      </c>
      <c r="K493" s="81">
        <f t="shared" si="232"/>
        <v>0</v>
      </c>
      <c r="L493" s="81">
        <f t="shared" si="232"/>
        <v>0</v>
      </c>
      <c r="M493" s="81">
        <f t="shared" si="232"/>
        <v>1</v>
      </c>
      <c r="N493" s="81">
        <f t="shared" si="232"/>
        <v>0</v>
      </c>
      <c r="O493" s="71">
        <f t="shared" si="232"/>
        <v>268</v>
      </c>
      <c r="Q493" s="79" t="s">
        <v>48</v>
      </c>
      <c r="R493" s="81">
        <f>SUM(R465:R488)</f>
        <v>1</v>
      </c>
      <c r="S493" s="81">
        <f t="shared" ref="S493:AD493" si="233">SUM(S465:S488)</f>
        <v>32</v>
      </c>
      <c r="T493" s="81">
        <f t="shared" si="233"/>
        <v>100</v>
      </c>
      <c r="U493" s="81">
        <f t="shared" si="233"/>
        <v>74</v>
      </c>
      <c r="V493" s="81">
        <f t="shared" si="233"/>
        <v>53</v>
      </c>
      <c r="W493" s="81">
        <f t="shared" si="233"/>
        <v>8</v>
      </c>
      <c r="X493" s="81">
        <f t="shared" si="233"/>
        <v>0</v>
      </c>
      <c r="Y493" s="81">
        <f t="shared" si="233"/>
        <v>0</v>
      </c>
      <c r="Z493" s="81">
        <f t="shared" si="233"/>
        <v>0</v>
      </c>
      <c r="AA493" s="81">
        <f t="shared" si="233"/>
        <v>0</v>
      </c>
      <c r="AB493" s="81">
        <f t="shared" si="233"/>
        <v>0</v>
      </c>
      <c r="AC493" s="81">
        <f t="shared" si="233"/>
        <v>0</v>
      </c>
      <c r="AD493" s="71">
        <f t="shared" si="233"/>
        <v>268</v>
      </c>
    </row>
  </sheetData>
  <mergeCells count="36">
    <mergeCell ref="AV39:AW39"/>
    <mergeCell ref="AV74:AW74"/>
    <mergeCell ref="AV144:AW144"/>
    <mergeCell ref="AV109:AW109"/>
    <mergeCell ref="B183:O183"/>
    <mergeCell ref="R183:AD183"/>
    <mergeCell ref="AV40:AW40"/>
    <mergeCell ref="AV75:AW75"/>
    <mergeCell ref="AV110:AW110"/>
    <mergeCell ref="AV145:AW145"/>
    <mergeCell ref="B113:O113"/>
    <mergeCell ref="R113:AD113"/>
    <mergeCell ref="B148:O148"/>
    <mergeCell ref="R148:AD148"/>
    <mergeCell ref="B8:O8"/>
    <mergeCell ref="R8:AD8"/>
    <mergeCell ref="B43:O43"/>
    <mergeCell ref="R43:AD43"/>
    <mergeCell ref="B78:O78"/>
    <mergeCell ref="R78:AD78"/>
    <mergeCell ref="B463:O463"/>
    <mergeCell ref="R463:AD463"/>
    <mergeCell ref="B323:O323"/>
    <mergeCell ref="R323:AD323"/>
    <mergeCell ref="B358:O358"/>
    <mergeCell ref="R358:AD358"/>
    <mergeCell ref="B393:O393"/>
    <mergeCell ref="R393:AD393"/>
    <mergeCell ref="B428:O428"/>
    <mergeCell ref="R428:AD428"/>
    <mergeCell ref="B218:O218"/>
    <mergeCell ref="R218:AD218"/>
    <mergeCell ref="B253:O253"/>
    <mergeCell ref="R253:AD253"/>
    <mergeCell ref="B288:O288"/>
    <mergeCell ref="R288:AD288"/>
  </mergeCells>
  <printOptions horizontalCentered="1"/>
  <pageMargins left="0.98425196850393704" right="0.59055118110236227" top="0.78740157480314965" bottom="0.39370078740157483" header="0.51181102362204722" footer="0.51181102362204722"/>
  <pageSetup paperSize="9" scale="75" pageOrder="overThenDown" orientation="portrait" horizontalDpi="300" verticalDpi="300" r:id="rId1"/>
  <headerFooter alignWithMargins="0"/>
  <rowBreaks count="16" manualBreakCount="16">
    <brk id="75" min="31" max="66" man="1"/>
    <brk id="75" max="30" man="1"/>
    <brk id="145" min="31" max="66" man="1"/>
    <brk id="145" max="30" man="1"/>
    <brk id="215" min="31" max="66" man="1"/>
    <brk id="215" max="30" man="1"/>
    <brk id="285" min="31" max="66" man="1"/>
    <brk id="285" max="30" man="1"/>
    <brk id="355" min="31" max="66" man="1"/>
    <brk id="355" max="30" man="1"/>
    <brk id="425" min="31" max="66" man="1"/>
    <brk id="425" max="30" man="1"/>
    <brk id="560" max="30" man="1"/>
    <brk id="630" max="30" man="1"/>
    <brk id="700" max="30" man="1"/>
    <brk id="770" max="30" man="1"/>
  </rowBreaks>
  <colBreaks count="5" manualBreakCount="5">
    <brk id="16" max="1962" man="1"/>
    <brk id="31" max="1962" man="1"/>
    <brk id="42" max="144" man="1"/>
    <brk id="51" max="1048575" man="1"/>
    <brk id="60" max="1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D868-7896-46A8-A580-78752F5F9B07}">
  <dimension ref="A1:BN493"/>
  <sheetViews>
    <sheetView zoomScale="70" zoomScaleNormal="70" zoomScaleSheetLayoutView="50" workbookViewId="0"/>
  </sheetViews>
  <sheetFormatPr defaultColWidth="4.7109375" defaultRowHeight="12.75"/>
  <cols>
    <col min="1" max="1" width="11.7109375" customWidth="1"/>
    <col min="2" max="15" width="7.5703125" customWidth="1"/>
    <col min="16" max="16" width="4.7109375" customWidth="1"/>
    <col min="17" max="17" width="11.7109375" customWidth="1"/>
    <col min="18" max="30" width="8.7109375" customWidth="1"/>
    <col min="31" max="31" width="4.7109375" customWidth="1"/>
    <col min="32" max="32" width="9.7109375" customWidth="1"/>
    <col min="33" max="39" width="11.7109375" customWidth="1"/>
    <col min="40" max="41" width="9.7109375" customWidth="1"/>
    <col min="42" max="42" width="4.7109375" customWidth="1"/>
    <col min="43" max="50" width="13.28515625" customWidth="1"/>
    <col min="51" max="51" width="4.7109375" style="1" customWidth="1"/>
    <col min="52" max="59" width="13.28515625" customWidth="1"/>
    <col min="60" max="60" width="4.7109375" customWidth="1"/>
    <col min="61" max="61" width="17.28515625" customWidth="1"/>
    <col min="62" max="66" width="21.28515625" customWidth="1"/>
    <col min="67" max="67" width="4.7109375" customWidth="1"/>
    <col min="68" max="70" width="10.7109375" customWidth="1"/>
    <col min="90" max="90" width="11.7109375" customWidth="1"/>
    <col min="91" max="104" width="7.5703125" customWidth="1"/>
    <col min="106" max="106" width="11.7109375" customWidth="1"/>
    <col min="107" max="119" width="8.7109375" customWidth="1"/>
    <col min="121" max="121" width="9.7109375" customWidth="1"/>
    <col min="122" max="128" width="11.7109375" customWidth="1"/>
    <col min="129" max="130" width="9.7109375" customWidth="1"/>
    <col min="132" max="139" width="13.28515625" customWidth="1"/>
    <col min="141" max="148" width="13.28515625" customWidth="1"/>
    <col min="150" max="150" width="17.28515625" customWidth="1"/>
    <col min="151" max="154" width="21.28515625" customWidth="1"/>
    <col min="156" max="162" width="10.7109375" customWidth="1"/>
    <col min="346" max="346" width="11.7109375" customWidth="1"/>
    <col min="347" max="360" width="7.5703125" customWidth="1"/>
    <col min="362" max="362" width="11.7109375" customWidth="1"/>
    <col min="363" max="375" width="8.7109375" customWidth="1"/>
    <col min="377" max="377" width="9.7109375" customWidth="1"/>
    <col min="378" max="384" width="11.7109375" customWidth="1"/>
    <col min="385" max="386" width="9.7109375" customWidth="1"/>
    <col min="388" max="395" width="13.28515625" customWidth="1"/>
    <col min="397" max="404" width="13.28515625" customWidth="1"/>
    <col min="406" max="406" width="17.28515625" customWidth="1"/>
    <col min="407" max="410" width="21.28515625" customWidth="1"/>
    <col min="412" max="418" width="10.7109375" customWidth="1"/>
    <col min="602" max="602" width="11.7109375" customWidth="1"/>
    <col min="603" max="616" width="7.5703125" customWidth="1"/>
    <col min="618" max="618" width="11.7109375" customWidth="1"/>
    <col min="619" max="631" width="8.7109375" customWidth="1"/>
    <col min="633" max="633" width="9.7109375" customWidth="1"/>
    <col min="634" max="640" width="11.7109375" customWidth="1"/>
    <col min="641" max="642" width="9.7109375" customWidth="1"/>
    <col min="644" max="651" width="13.28515625" customWidth="1"/>
    <col min="653" max="660" width="13.28515625" customWidth="1"/>
    <col min="662" max="662" width="17.28515625" customWidth="1"/>
    <col min="663" max="666" width="21.28515625" customWidth="1"/>
    <col min="668" max="674" width="10.7109375" customWidth="1"/>
    <col min="858" max="858" width="11.7109375" customWidth="1"/>
    <col min="859" max="872" width="7.5703125" customWidth="1"/>
    <col min="874" max="874" width="11.7109375" customWidth="1"/>
    <col min="875" max="887" width="8.7109375" customWidth="1"/>
    <col min="889" max="889" width="9.7109375" customWidth="1"/>
    <col min="890" max="896" width="11.7109375" customWidth="1"/>
    <col min="897" max="898" width="9.7109375" customWidth="1"/>
    <col min="900" max="907" width="13.28515625" customWidth="1"/>
    <col min="909" max="916" width="13.28515625" customWidth="1"/>
    <col min="918" max="918" width="17.28515625" customWidth="1"/>
    <col min="919" max="922" width="21.28515625" customWidth="1"/>
    <col min="924" max="930" width="10.7109375" customWidth="1"/>
    <col min="1114" max="1114" width="11.7109375" customWidth="1"/>
    <col min="1115" max="1128" width="7.5703125" customWidth="1"/>
    <col min="1130" max="1130" width="11.7109375" customWidth="1"/>
    <col min="1131" max="1143" width="8.7109375" customWidth="1"/>
    <col min="1145" max="1145" width="9.7109375" customWidth="1"/>
    <col min="1146" max="1152" width="11.7109375" customWidth="1"/>
    <col min="1153" max="1154" width="9.7109375" customWidth="1"/>
    <col min="1156" max="1163" width="13.28515625" customWidth="1"/>
    <col min="1165" max="1172" width="13.28515625" customWidth="1"/>
    <col min="1174" max="1174" width="17.28515625" customWidth="1"/>
    <col min="1175" max="1178" width="21.28515625" customWidth="1"/>
    <col min="1180" max="1186" width="10.7109375" customWidth="1"/>
    <col min="1370" max="1370" width="11.7109375" customWidth="1"/>
    <col min="1371" max="1384" width="7.5703125" customWidth="1"/>
    <col min="1386" max="1386" width="11.7109375" customWidth="1"/>
    <col min="1387" max="1399" width="8.7109375" customWidth="1"/>
    <col min="1401" max="1401" width="9.7109375" customWidth="1"/>
    <col min="1402" max="1408" width="11.7109375" customWidth="1"/>
    <col min="1409" max="1410" width="9.7109375" customWidth="1"/>
    <col min="1412" max="1419" width="13.28515625" customWidth="1"/>
    <col min="1421" max="1428" width="13.28515625" customWidth="1"/>
    <col min="1430" max="1430" width="17.28515625" customWidth="1"/>
    <col min="1431" max="1434" width="21.28515625" customWidth="1"/>
    <col min="1436" max="1442" width="10.7109375" customWidth="1"/>
    <col min="1626" max="1626" width="11.7109375" customWidth="1"/>
    <col min="1627" max="1640" width="7.5703125" customWidth="1"/>
    <col min="1642" max="1642" width="11.7109375" customWidth="1"/>
    <col min="1643" max="1655" width="8.7109375" customWidth="1"/>
    <col min="1657" max="1657" width="9.7109375" customWidth="1"/>
    <col min="1658" max="1664" width="11.7109375" customWidth="1"/>
    <col min="1665" max="1666" width="9.7109375" customWidth="1"/>
    <col min="1668" max="1675" width="13.28515625" customWidth="1"/>
    <col min="1677" max="1684" width="13.28515625" customWidth="1"/>
    <col min="1686" max="1686" width="17.28515625" customWidth="1"/>
    <col min="1687" max="1690" width="21.28515625" customWidth="1"/>
    <col min="1692" max="1698" width="10.7109375" customWidth="1"/>
    <col min="1882" max="1882" width="11.7109375" customWidth="1"/>
    <col min="1883" max="1896" width="7.5703125" customWidth="1"/>
    <col min="1898" max="1898" width="11.7109375" customWidth="1"/>
    <col min="1899" max="1911" width="8.7109375" customWidth="1"/>
    <col min="1913" max="1913" width="9.7109375" customWidth="1"/>
    <col min="1914" max="1920" width="11.7109375" customWidth="1"/>
    <col min="1921" max="1922" width="9.7109375" customWidth="1"/>
    <col min="1924" max="1931" width="13.28515625" customWidth="1"/>
    <col min="1933" max="1940" width="13.28515625" customWidth="1"/>
    <col min="1942" max="1942" width="17.28515625" customWidth="1"/>
    <col min="1943" max="1946" width="21.28515625" customWidth="1"/>
    <col min="1948" max="1954" width="10.7109375" customWidth="1"/>
    <col min="2138" max="2138" width="11.7109375" customWidth="1"/>
    <col min="2139" max="2152" width="7.5703125" customWidth="1"/>
    <col min="2154" max="2154" width="11.7109375" customWidth="1"/>
    <col min="2155" max="2167" width="8.7109375" customWidth="1"/>
    <col min="2169" max="2169" width="9.7109375" customWidth="1"/>
    <col min="2170" max="2176" width="11.7109375" customWidth="1"/>
    <col min="2177" max="2178" width="9.7109375" customWidth="1"/>
    <col min="2180" max="2187" width="13.28515625" customWidth="1"/>
    <col min="2189" max="2196" width="13.28515625" customWidth="1"/>
    <col min="2198" max="2198" width="17.28515625" customWidth="1"/>
    <col min="2199" max="2202" width="21.28515625" customWidth="1"/>
    <col min="2204" max="2210" width="10.7109375" customWidth="1"/>
    <col min="2394" max="2394" width="11.7109375" customWidth="1"/>
    <col min="2395" max="2408" width="7.5703125" customWidth="1"/>
    <col min="2410" max="2410" width="11.7109375" customWidth="1"/>
    <col min="2411" max="2423" width="8.7109375" customWidth="1"/>
    <col min="2425" max="2425" width="9.7109375" customWidth="1"/>
    <col min="2426" max="2432" width="11.7109375" customWidth="1"/>
    <col min="2433" max="2434" width="9.7109375" customWidth="1"/>
    <col min="2436" max="2443" width="13.28515625" customWidth="1"/>
    <col min="2445" max="2452" width="13.28515625" customWidth="1"/>
    <col min="2454" max="2454" width="17.28515625" customWidth="1"/>
    <col min="2455" max="2458" width="21.28515625" customWidth="1"/>
    <col min="2460" max="2466" width="10.7109375" customWidth="1"/>
    <col min="2650" max="2650" width="11.7109375" customWidth="1"/>
    <col min="2651" max="2664" width="7.5703125" customWidth="1"/>
    <col min="2666" max="2666" width="11.7109375" customWidth="1"/>
    <col min="2667" max="2679" width="8.7109375" customWidth="1"/>
    <col min="2681" max="2681" width="9.7109375" customWidth="1"/>
    <col min="2682" max="2688" width="11.7109375" customWidth="1"/>
    <col min="2689" max="2690" width="9.7109375" customWidth="1"/>
    <col min="2692" max="2699" width="13.28515625" customWidth="1"/>
    <col min="2701" max="2708" width="13.28515625" customWidth="1"/>
    <col min="2710" max="2710" width="17.28515625" customWidth="1"/>
    <col min="2711" max="2714" width="21.28515625" customWidth="1"/>
    <col min="2716" max="2722" width="10.7109375" customWidth="1"/>
    <col min="2906" max="2906" width="11.7109375" customWidth="1"/>
    <col min="2907" max="2920" width="7.5703125" customWidth="1"/>
    <col min="2922" max="2922" width="11.7109375" customWidth="1"/>
    <col min="2923" max="2935" width="8.7109375" customWidth="1"/>
    <col min="2937" max="2937" width="9.7109375" customWidth="1"/>
    <col min="2938" max="2944" width="11.7109375" customWidth="1"/>
    <col min="2945" max="2946" width="9.7109375" customWidth="1"/>
    <col min="2948" max="2955" width="13.28515625" customWidth="1"/>
    <col min="2957" max="2964" width="13.28515625" customWidth="1"/>
    <col min="2966" max="2966" width="17.28515625" customWidth="1"/>
    <col min="2967" max="2970" width="21.28515625" customWidth="1"/>
    <col min="2972" max="2978" width="10.7109375" customWidth="1"/>
    <col min="3162" max="3162" width="11.7109375" customWidth="1"/>
    <col min="3163" max="3176" width="7.5703125" customWidth="1"/>
    <col min="3178" max="3178" width="11.7109375" customWidth="1"/>
    <col min="3179" max="3191" width="8.7109375" customWidth="1"/>
    <col min="3193" max="3193" width="9.7109375" customWidth="1"/>
    <col min="3194" max="3200" width="11.7109375" customWidth="1"/>
    <col min="3201" max="3202" width="9.7109375" customWidth="1"/>
    <col min="3204" max="3211" width="13.28515625" customWidth="1"/>
    <col min="3213" max="3220" width="13.28515625" customWidth="1"/>
    <col min="3222" max="3222" width="17.28515625" customWidth="1"/>
    <col min="3223" max="3226" width="21.28515625" customWidth="1"/>
    <col min="3228" max="3234" width="10.7109375" customWidth="1"/>
    <col min="3418" max="3418" width="11.7109375" customWidth="1"/>
    <col min="3419" max="3432" width="7.5703125" customWidth="1"/>
    <col min="3434" max="3434" width="11.7109375" customWidth="1"/>
    <col min="3435" max="3447" width="8.7109375" customWidth="1"/>
    <col min="3449" max="3449" width="9.7109375" customWidth="1"/>
    <col min="3450" max="3456" width="11.7109375" customWidth="1"/>
    <col min="3457" max="3458" width="9.7109375" customWidth="1"/>
    <col min="3460" max="3467" width="13.28515625" customWidth="1"/>
    <col min="3469" max="3476" width="13.28515625" customWidth="1"/>
    <col min="3478" max="3478" width="17.28515625" customWidth="1"/>
    <col min="3479" max="3482" width="21.28515625" customWidth="1"/>
    <col min="3484" max="3490" width="10.7109375" customWidth="1"/>
    <col min="3674" max="3674" width="11.7109375" customWidth="1"/>
    <col min="3675" max="3688" width="7.5703125" customWidth="1"/>
    <col min="3690" max="3690" width="11.7109375" customWidth="1"/>
    <col min="3691" max="3703" width="8.7109375" customWidth="1"/>
    <col min="3705" max="3705" width="9.7109375" customWidth="1"/>
    <col min="3706" max="3712" width="11.7109375" customWidth="1"/>
    <col min="3713" max="3714" width="9.7109375" customWidth="1"/>
    <col min="3716" max="3723" width="13.28515625" customWidth="1"/>
    <col min="3725" max="3732" width="13.28515625" customWidth="1"/>
    <col min="3734" max="3734" width="17.28515625" customWidth="1"/>
    <col min="3735" max="3738" width="21.28515625" customWidth="1"/>
    <col min="3740" max="3746" width="10.7109375" customWidth="1"/>
    <col min="3930" max="3930" width="11.7109375" customWidth="1"/>
    <col min="3931" max="3944" width="7.5703125" customWidth="1"/>
    <col min="3946" max="3946" width="11.7109375" customWidth="1"/>
    <col min="3947" max="3959" width="8.7109375" customWidth="1"/>
    <col min="3961" max="3961" width="9.7109375" customWidth="1"/>
    <col min="3962" max="3968" width="11.7109375" customWidth="1"/>
    <col min="3969" max="3970" width="9.7109375" customWidth="1"/>
    <col min="3972" max="3979" width="13.28515625" customWidth="1"/>
    <col min="3981" max="3988" width="13.28515625" customWidth="1"/>
    <col min="3990" max="3990" width="17.28515625" customWidth="1"/>
    <col min="3991" max="3994" width="21.28515625" customWidth="1"/>
    <col min="3996" max="4002" width="10.7109375" customWidth="1"/>
    <col min="4186" max="4186" width="11.7109375" customWidth="1"/>
    <col min="4187" max="4200" width="7.5703125" customWidth="1"/>
    <col min="4202" max="4202" width="11.7109375" customWidth="1"/>
    <col min="4203" max="4215" width="8.7109375" customWidth="1"/>
    <col min="4217" max="4217" width="9.7109375" customWidth="1"/>
    <col min="4218" max="4224" width="11.7109375" customWidth="1"/>
    <col min="4225" max="4226" width="9.7109375" customWidth="1"/>
    <col min="4228" max="4235" width="13.28515625" customWidth="1"/>
    <col min="4237" max="4244" width="13.28515625" customWidth="1"/>
    <col min="4246" max="4246" width="17.28515625" customWidth="1"/>
    <col min="4247" max="4250" width="21.28515625" customWidth="1"/>
    <col min="4252" max="4258" width="10.7109375" customWidth="1"/>
    <col min="4442" max="4442" width="11.7109375" customWidth="1"/>
    <col min="4443" max="4456" width="7.5703125" customWidth="1"/>
    <col min="4458" max="4458" width="11.7109375" customWidth="1"/>
    <col min="4459" max="4471" width="8.7109375" customWidth="1"/>
    <col min="4473" max="4473" width="9.7109375" customWidth="1"/>
    <col min="4474" max="4480" width="11.7109375" customWidth="1"/>
    <col min="4481" max="4482" width="9.7109375" customWidth="1"/>
    <col min="4484" max="4491" width="13.28515625" customWidth="1"/>
    <col min="4493" max="4500" width="13.28515625" customWidth="1"/>
    <col min="4502" max="4502" width="17.28515625" customWidth="1"/>
    <col min="4503" max="4506" width="21.28515625" customWidth="1"/>
    <col min="4508" max="4514" width="10.7109375" customWidth="1"/>
    <col min="4698" max="4698" width="11.7109375" customWidth="1"/>
    <col min="4699" max="4712" width="7.5703125" customWidth="1"/>
    <col min="4714" max="4714" width="11.7109375" customWidth="1"/>
    <col min="4715" max="4727" width="8.7109375" customWidth="1"/>
    <col min="4729" max="4729" width="9.7109375" customWidth="1"/>
    <col min="4730" max="4736" width="11.7109375" customWidth="1"/>
    <col min="4737" max="4738" width="9.7109375" customWidth="1"/>
    <col min="4740" max="4747" width="13.28515625" customWidth="1"/>
    <col min="4749" max="4756" width="13.28515625" customWidth="1"/>
    <col min="4758" max="4758" width="17.28515625" customWidth="1"/>
    <col min="4759" max="4762" width="21.28515625" customWidth="1"/>
    <col min="4764" max="4770" width="10.7109375" customWidth="1"/>
    <col min="4954" max="4954" width="11.7109375" customWidth="1"/>
    <col min="4955" max="4968" width="7.5703125" customWidth="1"/>
    <col min="4970" max="4970" width="11.7109375" customWidth="1"/>
    <col min="4971" max="4983" width="8.7109375" customWidth="1"/>
    <col min="4985" max="4985" width="9.7109375" customWidth="1"/>
    <col min="4986" max="4992" width="11.7109375" customWidth="1"/>
    <col min="4993" max="4994" width="9.7109375" customWidth="1"/>
    <col min="4996" max="5003" width="13.28515625" customWidth="1"/>
    <col min="5005" max="5012" width="13.28515625" customWidth="1"/>
    <col min="5014" max="5014" width="17.28515625" customWidth="1"/>
    <col min="5015" max="5018" width="21.28515625" customWidth="1"/>
    <col min="5020" max="5026" width="10.7109375" customWidth="1"/>
    <col min="5210" max="5210" width="11.7109375" customWidth="1"/>
    <col min="5211" max="5224" width="7.5703125" customWidth="1"/>
    <col min="5226" max="5226" width="11.7109375" customWidth="1"/>
    <col min="5227" max="5239" width="8.7109375" customWidth="1"/>
    <col min="5241" max="5241" width="9.7109375" customWidth="1"/>
    <col min="5242" max="5248" width="11.7109375" customWidth="1"/>
    <col min="5249" max="5250" width="9.7109375" customWidth="1"/>
    <col min="5252" max="5259" width="13.28515625" customWidth="1"/>
    <col min="5261" max="5268" width="13.28515625" customWidth="1"/>
    <col min="5270" max="5270" width="17.28515625" customWidth="1"/>
    <col min="5271" max="5274" width="21.28515625" customWidth="1"/>
    <col min="5276" max="5282" width="10.7109375" customWidth="1"/>
    <col min="5466" max="5466" width="11.7109375" customWidth="1"/>
    <col min="5467" max="5480" width="7.5703125" customWidth="1"/>
    <col min="5482" max="5482" width="11.7109375" customWidth="1"/>
    <col min="5483" max="5495" width="8.7109375" customWidth="1"/>
    <col min="5497" max="5497" width="9.7109375" customWidth="1"/>
    <col min="5498" max="5504" width="11.7109375" customWidth="1"/>
    <col min="5505" max="5506" width="9.7109375" customWidth="1"/>
    <col min="5508" max="5515" width="13.28515625" customWidth="1"/>
    <col min="5517" max="5524" width="13.28515625" customWidth="1"/>
    <col min="5526" max="5526" width="17.28515625" customWidth="1"/>
    <col min="5527" max="5530" width="21.28515625" customWidth="1"/>
    <col min="5532" max="5538" width="10.7109375" customWidth="1"/>
    <col min="5722" max="5722" width="11.7109375" customWidth="1"/>
    <col min="5723" max="5736" width="7.5703125" customWidth="1"/>
    <col min="5738" max="5738" width="11.7109375" customWidth="1"/>
    <col min="5739" max="5751" width="8.7109375" customWidth="1"/>
    <col min="5753" max="5753" width="9.7109375" customWidth="1"/>
    <col min="5754" max="5760" width="11.7109375" customWidth="1"/>
    <col min="5761" max="5762" width="9.7109375" customWidth="1"/>
    <col min="5764" max="5771" width="13.28515625" customWidth="1"/>
    <col min="5773" max="5780" width="13.28515625" customWidth="1"/>
    <col min="5782" max="5782" width="17.28515625" customWidth="1"/>
    <col min="5783" max="5786" width="21.28515625" customWidth="1"/>
    <col min="5788" max="5794" width="10.7109375" customWidth="1"/>
    <col min="5978" max="5978" width="11.7109375" customWidth="1"/>
    <col min="5979" max="5992" width="7.5703125" customWidth="1"/>
    <col min="5994" max="5994" width="11.7109375" customWidth="1"/>
    <col min="5995" max="6007" width="8.7109375" customWidth="1"/>
    <col min="6009" max="6009" width="9.7109375" customWidth="1"/>
    <col min="6010" max="6016" width="11.7109375" customWidth="1"/>
    <col min="6017" max="6018" width="9.7109375" customWidth="1"/>
    <col min="6020" max="6027" width="13.28515625" customWidth="1"/>
    <col min="6029" max="6036" width="13.28515625" customWidth="1"/>
    <col min="6038" max="6038" width="17.28515625" customWidth="1"/>
    <col min="6039" max="6042" width="21.28515625" customWidth="1"/>
    <col min="6044" max="6050" width="10.7109375" customWidth="1"/>
    <col min="6234" max="6234" width="11.7109375" customWidth="1"/>
    <col min="6235" max="6248" width="7.5703125" customWidth="1"/>
    <col min="6250" max="6250" width="11.7109375" customWidth="1"/>
    <col min="6251" max="6263" width="8.7109375" customWidth="1"/>
    <col min="6265" max="6265" width="9.7109375" customWidth="1"/>
    <col min="6266" max="6272" width="11.7109375" customWidth="1"/>
    <col min="6273" max="6274" width="9.7109375" customWidth="1"/>
    <col min="6276" max="6283" width="13.28515625" customWidth="1"/>
    <col min="6285" max="6292" width="13.28515625" customWidth="1"/>
    <col min="6294" max="6294" width="17.28515625" customWidth="1"/>
    <col min="6295" max="6298" width="21.28515625" customWidth="1"/>
    <col min="6300" max="6306" width="10.7109375" customWidth="1"/>
    <col min="6490" max="6490" width="11.7109375" customWidth="1"/>
    <col min="6491" max="6504" width="7.5703125" customWidth="1"/>
    <col min="6506" max="6506" width="11.7109375" customWidth="1"/>
    <col min="6507" max="6519" width="8.7109375" customWidth="1"/>
    <col min="6521" max="6521" width="9.7109375" customWidth="1"/>
    <col min="6522" max="6528" width="11.7109375" customWidth="1"/>
    <col min="6529" max="6530" width="9.7109375" customWidth="1"/>
    <col min="6532" max="6539" width="13.28515625" customWidth="1"/>
    <col min="6541" max="6548" width="13.28515625" customWidth="1"/>
    <col min="6550" max="6550" width="17.28515625" customWidth="1"/>
    <col min="6551" max="6554" width="21.28515625" customWidth="1"/>
    <col min="6556" max="6562" width="10.7109375" customWidth="1"/>
    <col min="6746" max="6746" width="11.7109375" customWidth="1"/>
    <col min="6747" max="6760" width="7.5703125" customWidth="1"/>
    <col min="6762" max="6762" width="11.7109375" customWidth="1"/>
    <col min="6763" max="6775" width="8.7109375" customWidth="1"/>
    <col min="6777" max="6777" width="9.7109375" customWidth="1"/>
    <col min="6778" max="6784" width="11.7109375" customWidth="1"/>
    <col min="6785" max="6786" width="9.7109375" customWidth="1"/>
    <col min="6788" max="6795" width="13.28515625" customWidth="1"/>
    <col min="6797" max="6804" width="13.28515625" customWidth="1"/>
    <col min="6806" max="6806" width="17.28515625" customWidth="1"/>
    <col min="6807" max="6810" width="21.28515625" customWidth="1"/>
    <col min="6812" max="6818" width="10.7109375" customWidth="1"/>
    <col min="7002" max="7002" width="11.7109375" customWidth="1"/>
    <col min="7003" max="7016" width="7.5703125" customWidth="1"/>
    <col min="7018" max="7018" width="11.7109375" customWidth="1"/>
    <col min="7019" max="7031" width="8.7109375" customWidth="1"/>
    <col min="7033" max="7033" width="9.7109375" customWidth="1"/>
    <col min="7034" max="7040" width="11.7109375" customWidth="1"/>
    <col min="7041" max="7042" width="9.7109375" customWidth="1"/>
    <col min="7044" max="7051" width="13.28515625" customWidth="1"/>
    <col min="7053" max="7060" width="13.28515625" customWidth="1"/>
    <col min="7062" max="7062" width="17.28515625" customWidth="1"/>
    <col min="7063" max="7066" width="21.28515625" customWidth="1"/>
    <col min="7068" max="7074" width="10.7109375" customWidth="1"/>
    <col min="7258" max="7258" width="11.7109375" customWidth="1"/>
    <col min="7259" max="7272" width="7.5703125" customWidth="1"/>
    <col min="7274" max="7274" width="11.7109375" customWidth="1"/>
    <col min="7275" max="7287" width="8.7109375" customWidth="1"/>
    <col min="7289" max="7289" width="9.7109375" customWidth="1"/>
    <col min="7290" max="7296" width="11.7109375" customWidth="1"/>
    <col min="7297" max="7298" width="9.7109375" customWidth="1"/>
    <col min="7300" max="7307" width="13.28515625" customWidth="1"/>
    <col min="7309" max="7316" width="13.28515625" customWidth="1"/>
    <col min="7318" max="7318" width="17.28515625" customWidth="1"/>
    <col min="7319" max="7322" width="21.28515625" customWidth="1"/>
    <col min="7324" max="7330" width="10.7109375" customWidth="1"/>
    <col min="7514" max="7514" width="11.7109375" customWidth="1"/>
    <col min="7515" max="7528" width="7.5703125" customWidth="1"/>
    <col min="7530" max="7530" width="11.7109375" customWidth="1"/>
    <col min="7531" max="7543" width="8.7109375" customWidth="1"/>
    <col min="7545" max="7545" width="9.7109375" customWidth="1"/>
    <col min="7546" max="7552" width="11.7109375" customWidth="1"/>
    <col min="7553" max="7554" width="9.7109375" customWidth="1"/>
    <col min="7556" max="7563" width="13.28515625" customWidth="1"/>
    <col min="7565" max="7572" width="13.28515625" customWidth="1"/>
    <col min="7574" max="7574" width="17.28515625" customWidth="1"/>
    <col min="7575" max="7578" width="21.28515625" customWidth="1"/>
    <col min="7580" max="7586" width="10.7109375" customWidth="1"/>
    <col min="7770" max="7770" width="11.7109375" customWidth="1"/>
    <col min="7771" max="7784" width="7.5703125" customWidth="1"/>
    <col min="7786" max="7786" width="11.7109375" customWidth="1"/>
    <col min="7787" max="7799" width="8.7109375" customWidth="1"/>
    <col min="7801" max="7801" width="9.7109375" customWidth="1"/>
    <col min="7802" max="7808" width="11.7109375" customWidth="1"/>
    <col min="7809" max="7810" width="9.7109375" customWidth="1"/>
    <col min="7812" max="7819" width="13.28515625" customWidth="1"/>
    <col min="7821" max="7828" width="13.28515625" customWidth="1"/>
    <col min="7830" max="7830" width="17.28515625" customWidth="1"/>
    <col min="7831" max="7834" width="21.28515625" customWidth="1"/>
    <col min="7836" max="7842" width="10.7109375" customWidth="1"/>
    <col min="8026" max="8026" width="11.7109375" customWidth="1"/>
    <col min="8027" max="8040" width="7.5703125" customWidth="1"/>
    <col min="8042" max="8042" width="11.7109375" customWidth="1"/>
    <col min="8043" max="8055" width="8.7109375" customWidth="1"/>
    <col min="8057" max="8057" width="9.7109375" customWidth="1"/>
    <col min="8058" max="8064" width="11.7109375" customWidth="1"/>
    <col min="8065" max="8066" width="9.7109375" customWidth="1"/>
    <col min="8068" max="8075" width="13.28515625" customWidth="1"/>
    <col min="8077" max="8084" width="13.28515625" customWidth="1"/>
    <col min="8086" max="8086" width="17.28515625" customWidth="1"/>
    <col min="8087" max="8090" width="21.28515625" customWidth="1"/>
    <col min="8092" max="8098" width="10.7109375" customWidth="1"/>
    <col min="8282" max="8282" width="11.7109375" customWidth="1"/>
    <col min="8283" max="8296" width="7.5703125" customWidth="1"/>
    <col min="8298" max="8298" width="11.7109375" customWidth="1"/>
    <col min="8299" max="8311" width="8.7109375" customWidth="1"/>
    <col min="8313" max="8313" width="9.7109375" customWidth="1"/>
    <col min="8314" max="8320" width="11.7109375" customWidth="1"/>
    <col min="8321" max="8322" width="9.7109375" customWidth="1"/>
    <col min="8324" max="8331" width="13.28515625" customWidth="1"/>
    <col min="8333" max="8340" width="13.28515625" customWidth="1"/>
    <col min="8342" max="8342" width="17.28515625" customWidth="1"/>
    <col min="8343" max="8346" width="21.28515625" customWidth="1"/>
    <col min="8348" max="8354" width="10.7109375" customWidth="1"/>
    <col min="8538" max="8538" width="11.7109375" customWidth="1"/>
    <col min="8539" max="8552" width="7.5703125" customWidth="1"/>
    <col min="8554" max="8554" width="11.7109375" customWidth="1"/>
    <col min="8555" max="8567" width="8.7109375" customWidth="1"/>
    <col min="8569" max="8569" width="9.7109375" customWidth="1"/>
    <col min="8570" max="8576" width="11.7109375" customWidth="1"/>
    <col min="8577" max="8578" width="9.7109375" customWidth="1"/>
    <col min="8580" max="8587" width="13.28515625" customWidth="1"/>
    <col min="8589" max="8596" width="13.28515625" customWidth="1"/>
    <col min="8598" max="8598" width="17.28515625" customWidth="1"/>
    <col min="8599" max="8602" width="21.28515625" customWidth="1"/>
    <col min="8604" max="8610" width="10.7109375" customWidth="1"/>
    <col min="8794" max="8794" width="11.7109375" customWidth="1"/>
    <col min="8795" max="8808" width="7.5703125" customWidth="1"/>
    <col min="8810" max="8810" width="11.7109375" customWidth="1"/>
    <col min="8811" max="8823" width="8.7109375" customWidth="1"/>
    <col min="8825" max="8825" width="9.7109375" customWidth="1"/>
    <col min="8826" max="8832" width="11.7109375" customWidth="1"/>
    <col min="8833" max="8834" width="9.7109375" customWidth="1"/>
    <col min="8836" max="8843" width="13.28515625" customWidth="1"/>
    <col min="8845" max="8852" width="13.28515625" customWidth="1"/>
    <col min="8854" max="8854" width="17.28515625" customWidth="1"/>
    <col min="8855" max="8858" width="21.28515625" customWidth="1"/>
    <col min="8860" max="8866" width="10.7109375" customWidth="1"/>
    <col min="9050" max="9050" width="11.7109375" customWidth="1"/>
    <col min="9051" max="9064" width="7.5703125" customWidth="1"/>
    <col min="9066" max="9066" width="11.7109375" customWidth="1"/>
    <col min="9067" max="9079" width="8.7109375" customWidth="1"/>
    <col min="9081" max="9081" width="9.7109375" customWidth="1"/>
    <col min="9082" max="9088" width="11.7109375" customWidth="1"/>
    <col min="9089" max="9090" width="9.7109375" customWidth="1"/>
    <col min="9092" max="9099" width="13.28515625" customWidth="1"/>
    <col min="9101" max="9108" width="13.28515625" customWidth="1"/>
    <col min="9110" max="9110" width="17.28515625" customWidth="1"/>
    <col min="9111" max="9114" width="21.28515625" customWidth="1"/>
    <col min="9116" max="9122" width="10.7109375" customWidth="1"/>
    <col min="9306" max="9306" width="11.7109375" customWidth="1"/>
    <col min="9307" max="9320" width="7.5703125" customWidth="1"/>
    <col min="9322" max="9322" width="11.7109375" customWidth="1"/>
    <col min="9323" max="9335" width="8.7109375" customWidth="1"/>
    <col min="9337" max="9337" width="9.7109375" customWidth="1"/>
    <col min="9338" max="9344" width="11.7109375" customWidth="1"/>
    <col min="9345" max="9346" width="9.7109375" customWidth="1"/>
    <col min="9348" max="9355" width="13.28515625" customWidth="1"/>
    <col min="9357" max="9364" width="13.28515625" customWidth="1"/>
    <col min="9366" max="9366" width="17.28515625" customWidth="1"/>
    <col min="9367" max="9370" width="21.28515625" customWidth="1"/>
    <col min="9372" max="9378" width="10.7109375" customWidth="1"/>
    <col min="9562" max="9562" width="11.7109375" customWidth="1"/>
    <col min="9563" max="9576" width="7.5703125" customWidth="1"/>
    <col min="9578" max="9578" width="11.7109375" customWidth="1"/>
    <col min="9579" max="9591" width="8.7109375" customWidth="1"/>
    <col min="9593" max="9593" width="9.7109375" customWidth="1"/>
    <col min="9594" max="9600" width="11.7109375" customWidth="1"/>
    <col min="9601" max="9602" width="9.7109375" customWidth="1"/>
    <col min="9604" max="9611" width="13.28515625" customWidth="1"/>
    <col min="9613" max="9620" width="13.28515625" customWidth="1"/>
    <col min="9622" max="9622" width="17.28515625" customWidth="1"/>
    <col min="9623" max="9626" width="21.28515625" customWidth="1"/>
    <col min="9628" max="9634" width="10.7109375" customWidth="1"/>
    <col min="9818" max="9818" width="11.7109375" customWidth="1"/>
    <col min="9819" max="9832" width="7.5703125" customWidth="1"/>
    <col min="9834" max="9834" width="11.7109375" customWidth="1"/>
    <col min="9835" max="9847" width="8.7109375" customWidth="1"/>
    <col min="9849" max="9849" width="9.7109375" customWidth="1"/>
    <col min="9850" max="9856" width="11.7109375" customWidth="1"/>
    <col min="9857" max="9858" width="9.7109375" customWidth="1"/>
    <col min="9860" max="9867" width="13.28515625" customWidth="1"/>
    <col min="9869" max="9876" width="13.28515625" customWidth="1"/>
    <col min="9878" max="9878" width="17.28515625" customWidth="1"/>
    <col min="9879" max="9882" width="21.28515625" customWidth="1"/>
    <col min="9884" max="9890" width="10.7109375" customWidth="1"/>
    <col min="10074" max="10074" width="11.7109375" customWidth="1"/>
    <col min="10075" max="10088" width="7.5703125" customWidth="1"/>
    <col min="10090" max="10090" width="11.7109375" customWidth="1"/>
    <col min="10091" max="10103" width="8.7109375" customWidth="1"/>
    <col min="10105" max="10105" width="9.7109375" customWidth="1"/>
    <col min="10106" max="10112" width="11.7109375" customWidth="1"/>
    <col min="10113" max="10114" width="9.7109375" customWidth="1"/>
    <col min="10116" max="10123" width="13.28515625" customWidth="1"/>
    <col min="10125" max="10132" width="13.28515625" customWidth="1"/>
    <col min="10134" max="10134" width="17.28515625" customWidth="1"/>
    <col min="10135" max="10138" width="21.28515625" customWidth="1"/>
    <col min="10140" max="10146" width="10.7109375" customWidth="1"/>
    <col min="10330" max="10330" width="11.7109375" customWidth="1"/>
    <col min="10331" max="10344" width="7.5703125" customWidth="1"/>
    <col min="10346" max="10346" width="11.7109375" customWidth="1"/>
    <col min="10347" max="10359" width="8.7109375" customWidth="1"/>
    <col min="10361" max="10361" width="9.7109375" customWidth="1"/>
    <col min="10362" max="10368" width="11.7109375" customWidth="1"/>
    <col min="10369" max="10370" width="9.7109375" customWidth="1"/>
    <col min="10372" max="10379" width="13.28515625" customWidth="1"/>
    <col min="10381" max="10388" width="13.28515625" customWidth="1"/>
    <col min="10390" max="10390" width="17.28515625" customWidth="1"/>
    <col min="10391" max="10394" width="21.28515625" customWidth="1"/>
    <col min="10396" max="10402" width="10.7109375" customWidth="1"/>
    <col min="10586" max="10586" width="11.7109375" customWidth="1"/>
    <col min="10587" max="10600" width="7.5703125" customWidth="1"/>
    <col min="10602" max="10602" width="11.7109375" customWidth="1"/>
    <col min="10603" max="10615" width="8.7109375" customWidth="1"/>
    <col min="10617" max="10617" width="9.7109375" customWidth="1"/>
    <col min="10618" max="10624" width="11.7109375" customWidth="1"/>
    <col min="10625" max="10626" width="9.7109375" customWidth="1"/>
    <col min="10628" max="10635" width="13.28515625" customWidth="1"/>
    <col min="10637" max="10644" width="13.28515625" customWidth="1"/>
    <col min="10646" max="10646" width="17.28515625" customWidth="1"/>
    <col min="10647" max="10650" width="21.28515625" customWidth="1"/>
    <col min="10652" max="10658" width="10.7109375" customWidth="1"/>
    <col min="10842" max="10842" width="11.7109375" customWidth="1"/>
    <col min="10843" max="10856" width="7.5703125" customWidth="1"/>
    <col min="10858" max="10858" width="11.7109375" customWidth="1"/>
    <col min="10859" max="10871" width="8.7109375" customWidth="1"/>
    <col min="10873" max="10873" width="9.7109375" customWidth="1"/>
    <col min="10874" max="10880" width="11.7109375" customWidth="1"/>
    <col min="10881" max="10882" width="9.7109375" customWidth="1"/>
    <col min="10884" max="10891" width="13.28515625" customWidth="1"/>
    <col min="10893" max="10900" width="13.28515625" customWidth="1"/>
    <col min="10902" max="10902" width="17.28515625" customWidth="1"/>
    <col min="10903" max="10906" width="21.28515625" customWidth="1"/>
    <col min="10908" max="10914" width="10.7109375" customWidth="1"/>
    <col min="11098" max="11098" width="11.7109375" customWidth="1"/>
    <col min="11099" max="11112" width="7.5703125" customWidth="1"/>
    <col min="11114" max="11114" width="11.7109375" customWidth="1"/>
    <col min="11115" max="11127" width="8.7109375" customWidth="1"/>
    <col min="11129" max="11129" width="9.7109375" customWidth="1"/>
    <col min="11130" max="11136" width="11.7109375" customWidth="1"/>
    <col min="11137" max="11138" width="9.7109375" customWidth="1"/>
    <col min="11140" max="11147" width="13.28515625" customWidth="1"/>
    <col min="11149" max="11156" width="13.28515625" customWidth="1"/>
    <col min="11158" max="11158" width="17.28515625" customWidth="1"/>
    <col min="11159" max="11162" width="21.28515625" customWidth="1"/>
    <col min="11164" max="11170" width="10.7109375" customWidth="1"/>
    <col min="11354" max="11354" width="11.7109375" customWidth="1"/>
    <col min="11355" max="11368" width="7.5703125" customWidth="1"/>
    <col min="11370" max="11370" width="11.7109375" customWidth="1"/>
    <col min="11371" max="11383" width="8.7109375" customWidth="1"/>
    <col min="11385" max="11385" width="9.7109375" customWidth="1"/>
    <col min="11386" max="11392" width="11.7109375" customWidth="1"/>
    <col min="11393" max="11394" width="9.7109375" customWidth="1"/>
    <col min="11396" max="11403" width="13.28515625" customWidth="1"/>
    <col min="11405" max="11412" width="13.28515625" customWidth="1"/>
    <col min="11414" max="11414" width="17.28515625" customWidth="1"/>
    <col min="11415" max="11418" width="21.28515625" customWidth="1"/>
    <col min="11420" max="11426" width="10.7109375" customWidth="1"/>
    <col min="11610" max="11610" width="11.7109375" customWidth="1"/>
    <col min="11611" max="11624" width="7.5703125" customWidth="1"/>
    <col min="11626" max="11626" width="11.7109375" customWidth="1"/>
    <col min="11627" max="11639" width="8.7109375" customWidth="1"/>
    <col min="11641" max="11641" width="9.7109375" customWidth="1"/>
    <col min="11642" max="11648" width="11.7109375" customWidth="1"/>
    <col min="11649" max="11650" width="9.7109375" customWidth="1"/>
    <col min="11652" max="11659" width="13.28515625" customWidth="1"/>
    <col min="11661" max="11668" width="13.28515625" customWidth="1"/>
    <col min="11670" max="11670" width="17.28515625" customWidth="1"/>
    <col min="11671" max="11674" width="21.28515625" customWidth="1"/>
    <col min="11676" max="11682" width="10.7109375" customWidth="1"/>
    <col min="11866" max="11866" width="11.7109375" customWidth="1"/>
    <col min="11867" max="11880" width="7.5703125" customWidth="1"/>
    <col min="11882" max="11882" width="11.7109375" customWidth="1"/>
    <col min="11883" max="11895" width="8.7109375" customWidth="1"/>
    <col min="11897" max="11897" width="9.7109375" customWidth="1"/>
    <col min="11898" max="11904" width="11.7109375" customWidth="1"/>
    <col min="11905" max="11906" width="9.7109375" customWidth="1"/>
    <col min="11908" max="11915" width="13.28515625" customWidth="1"/>
    <col min="11917" max="11924" width="13.28515625" customWidth="1"/>
    <col min="11926" max="11926" width="17.28515625" customWidth="1"/>
    <col min="11927" max="11930" width="21.28515625" customWidth="1"/>
    <col min="11932" max="11938" width="10.7109375" customWidth="1"/>
    <col min="12122" max="12122" width="11.7109375" customWidth="1"/>
    <col min="12123" max="12136" width="7.5703125" customWidth="1"/>
    <col min="12138" max="12138" width="11.7109375" customWidth="1"/>
    <col min="12139" max="12151" width="8.7109375" customWidth="1"/>
    <col min="12153" max="12153" width="9.7109375" customWidth="1"/>
    <col min="12154" max="12160" width="11.7109375" customWidth="1"/>
    <col min="12161" max="12162" width="9.7109375" customWidth="1"/>
    <col min="12164" max="12171" width="13.28515625" customWidth="1"/>
    <col min="12173" max="12180" width="13.28515625" customWidth="1"/>
    <col min="12182" max="12182" width="17.28515625" customWidth="1"/>
    <col min="12183" max="12186" width="21.28515625" customWidth="1"/>
    <col min="12188" max="12194" width="10.7109375" customWidth="1"/>
    <col min="12378" max="12378" width="11.7109375" customWidth="1"/>
    <col min="12379" max="12392" width="7.5703125" customWidth="1"/>
    <col min="12394" max="12394" width="11.7109375" customWidth="1"/>
    <col min="12395" max="12407" width="8.7109375" customWidth="1"/>
    <col min="12409" max="12409" width="9.7109375" customWidth="1"/>
    <col min="12410" max="12416" width="11.7109375" customWidth="1"/>
    <col min="12417" max="12418" width="9.7109375" customWidth="1"/>
    <col min="12420" max="12427" width="13.28515625" customWidth="1"/>
    <col min="12429" max="12436" width="13.28515625" customWidth="1"/>
    <col min="12438" max="12438" width="17.28515625" customWidth="1"/>
    <col min="12439" max="12442" width="21.28515625" customWidth="1"/>
    <col min="12444" max="12450" width="10.7109375" customWidth="1"/>
    <col min="12634" max="12634" width="11.7109375" customWidth="1"/>
    <col min="12635" max="12648" width="7.5703125" customWidth="1"/>
    <col min="12650" max="12650" width="11.7109375" customWidth="1"/>
    <col min="12651" max="12663" width="8.7109375" customWidth="1"/>
    <col min="12665" max="12665" width="9.7109375" customWidth="1"/>
    <col min="12666" max="12672" width="11.7109375" customWidth="1"/>
    <col min="12673" max="12674" width="9.7109375" customWidth="1"/>
    <col min="12676" max="12683" width="13.28515625" customWidth="1"/>
    <col min="12685" max="12692" width="13.28515625" customWidth="1"/>
    <col min="12694" max="12694" width="17.28515625" customWidth="1"/>
    <col min="12695" max="12698" width="21.28515625" customWidth="1"/>
    <col min="12700" max="12706" width="10.7109375" customWidth="1"/>
    <col min="12890" max="12890" width="11.7109375" customWidth="1"/>
    <col min="12891" max="12904" width="7.5703125" customWidth="1"/>
    <col min="12906" max="12906" width="11.7109375" customWidth="1"/>
    <col min="12907" max="12919" width="8.7109375" customWidth="1"/>
    <col min="12921" max="12921" width="9.7109375" customWidth="1"/>
    <col min="12922" max="12928" width="11.7109375" customWidth="1"/>
    <col min="12929" max="12930" width="9.7109375" customWidth="1"/>
    <col min="12932" max="12939" width="13.28515625" customWidth="1"/>
    <col min="12941" max="12948" width="13.28515625" customWidth="1"/>
    <col min="12950" max="12950" width="17.28515625" customWidth="1"/>
    <col min="12951" max="12954" width="21.28515625" customWidth="1"/>
    <col min="12956" max="12962" width="10.7109375" customWidth="1"/>
    <col min="13146" max="13146" width="11.7109375" customWidth="1"/>
    <col min="13147" max="13160" width="7.5703125" customWidth="1"/>
    <col min="13162" max="13162" width="11.7109375" customWidth="1"/>
    <col min="13163" max="13175" width="8.7109375" customWidth="1"/>
    <col min="13177" max="13177" width="9.7109375" customWidth="1"/>
    <col min="13178" max="13184" width="11.7109375" customWidth="1"/>
    <col min="13185" max="13186" width="9.7109375" customWidth="1"/>
    <col min="13188" max="13195" width="13.28515625" customWidth="1"/>
    <col min="13197" max="13204" width="13.28515625" customWidth="1"/>
    <col min="13206" max="13206" width="17.28515625" customWidth="1"/>
    <col min="13207" max="13210" width="21.28515625" customWidth="1"/>
    <col min="13212" max="13218" width="10.7109375" customWidth="1"/>
    <col min="13402" max="13402" width="11.7109375" customWidth="1"/>
    <col min="13403" max="13416" width="7.5703125" customWidth="1"/>
    <col min="13418" max="13418" width="11.7109375" customWidth="1"/>
    <col min="13419" max="13431" width="8.7109375" customWidth="1"/>
    <col min="13433" max="13433" width="9.7109375" customWidth="1"/>
    <col min="13434" max="13440" width="11.7109375" customWidth="1"/>
    <col min="13441" max="13442" width="9.7109375" customWidth="1"/>
    <col min="13444" max="13451" width="13.28515625" customWidth="1"/>
    <col min="13453" max="13460" width="13.28515625" customWidth="1"/>
    <col min="13462" max="13462" width="17.28515625" customWidth="1"/>
    <col min="13463" max="13466" width="21.28515625" customWidth="1"/>
    <col min="13468" max="13474" width="10.7109375" customWidth="1"/>
    <col min="13658" max="13658" width="11.7109375" customWidth="1"/>
    <col min="13659" max="13672" width="7.5703125" customWidth="1"/>
    <col min="13674" max="13674" width="11.7109375" customWidth="1"/>
    <col min="13675" max="13687" width="8.7109375" customWidth="1"/>
    <col min="13689" max="13689" width="9.7109375" customWidth="1"/>
    <col min="13690" max="13696" width="11.7109375" customWidth="1"/>
    <col min="13697" max="13698" width="9.7109375" customWidth="1"/>
    <col min="13700" max="13707" width="13.28515625" customWidth="1"/>
    <col min="13709" max="13716" width="13.28515625" customWidth="1"/>
    <col min="13718" max="13718" width="17.28515625" customWidth="1"/>
    <col min="13719" max="13722" width="21.28515625" customWidth="1"/>
    <col min="13724" max="13730" width="10.7109375" customWidth="1"/>
    <col min="13914" max="13914" width="11.7109375" customWidth="1"/>
    <col min="13915" max="13928" width="7.5703125" customWidth="1"/>
    <col min="13930" max="13930" width="11.7109375" customWidth="1"/>
    <col min="13931" max="13943" width="8.7109375" customWidth="1"/>
    <col min="13945" max="13945" width="9.7109375" customWidth="1"/>
    <col min="13946" max="13952" width="11.7109375" customWidth="1"/>
    <col min="13953" max="13954" width="9.7109375" customWidth="1"/>
    <col min="13956" max="13963" width="13.28515625" customWidth="1"/>
    <col min="13965" max="13972" width="13.28515625" customWidth="1"/>
    <col min="13974" max="13974" width="17.28515625" customWidth="1"/>
    <col min="13975" max="13978" width="21.28515625" customWidth="1"/>
    <col min="13980" max="13986" width="10.7109375" customWidth="1"/>
    <col min="14170" max="14170" width="11.7109375" customWidth="1"/>
    <col min="14171" max="14184" width="7.5703125" customWidth="1"/>
    <col min="14186" max="14186" width="11.7109375" customWidth="1"/>
    <col min="14187" max="14199" width="8.7109375" customWidth="1"/>
    <col min="14201" max="14201" width="9.7109375" customWidth="1"/>
    <col min="14202" max="14208" width="11.7109375" customWidth="1"/>
    <col min="14209" max="14210" width="9.7109375" customWidth="1"/>
    <col min="14212" max="14219" width="13.28515625" customWidth="1"/>
    <col min="14221" max="14228" width="13.28515625" customWidth="1"/>
    <col min="14230" max="14230" width="17.28515625" customWidth="1"/>
    <col min="14231" max="14234" width="21.28515625" customWidth="1"/>
    <col min="14236" max="14242" width="10.7109375" customWidth="1"/>
    <col min="14426" max="14426" width="11.7109375" customWidth="1"/>
    <col min="14427" max="14440" width="7.5703125" customWidth="1"/>
    <col min="14442" max="14442" width="11.7109375" customWidth="1"/>
    <col min="14443" max="14455" width="8.7109375" customWidth="1"/>
    <col min="14457" max="14457" width="9.7109375" customWidth="1"/>
    <col min="14458" max="14464" width="11.7109375" customWidth="1"/>
    <col min="14465" max="14466" width="9.7109375" customWidth="1"/>
    <col min="14468" max="14475" width="13.28515625" customWidth="1"/>
    <col min="14477" max="14484" width="13.28515625" customWidth="1"/>
    <col min="14486" max="14486" width="17.28515625" customWidth="1"/>
    <col min="14487" max="14490" width="21.28515625" customWidth="1"/>
    <col min="14492" max="14498" width="10.7109375" customWidth="1"/>
    <col min="14682" max="14682" width="11.7109375" customWidth="1"/>
    <col min="14683" max="14696" width="7.5703125" customWidth="1"/>
    <col min="14698" max="14698" width="11.7109375" customWidth="1"/>
    <col min="14699" max="14711" width="8.7109375" customWidth="1"/>
    <col min="14713" max="14713" width="9.7109375" customWidth="1"/>
    <col min="14714" max="14720" width="11.7109375" customWidth="1"/>
    <col min="14721" max="14722" width="9.7109375" customWidth="1"/>
    <col min="14724" max="14731" width="13.28515625" customWidth="1"/>
    <col min="14733" max="14740" width="13.28515625" customWidth="1"/>
    <col min="14742" max="14742" width="17.28515625" customWidth="1"/>
    <col min="14743" max="14746" width="21.28515625" customWidth="1"/>
    <col min="14748" max="14754" width="10.7109375" customWidth="1"/>
    <col min="14938" max="14938" width="11.7109375" customWidth="1"/>
    <col min="14939" max="14952" width="7.5703125" customWidth="1"/>
    <col min="14954" max="14954" width="11.7109375" customWidth="1"/>
    <col min="14955" max="14967" width="8.7109375" customWidth="1"/>
    <col min="14969" max="14969" width="9.7109375" customWidth="1"/>
    <col min="14970" max="14976" width="11.7109375" customWidth="1"/>
    <col min="14977" max="14978" width="9.7109375" customWidth="1"/>
    <col min="14980" max="14987" width="13.28515625" customWidth="1"/>
    <col min="14989" max="14996" width="13.28515625" customWidth="1"/>
    <col min="14998" max="14998" width="17.28515625" customWidth="1"/>
    <col min="14999" max="15002" width="21.28515625" customWidth="1"/>
    <col min="15004" max="15010" width="10.7109375" customWidth="1"/>
    <col min="15194" max="15194" width="11.7109375" customWidth="1"/>
    <col min="15195" max="15208" width="7.5703125" customWidth="1"/>
    <col min="15210" max="15210" width="11.7109375" customWidth="1"/>
    <col min="15211" max="15223" width="8.7109375" customWidth="1"/>
    <col min="15225" max="15225" width="9.7109375" customWidth="1"/>
    <col min="15226" max="15232" width="11.7109375" customWidth="1"/>
    <col min="15233" max="15234" width="9.7109375" customWidth="1"/>
    <col min="15236" max="15243" width="13.28515625" customWidth="1"/>
    <col min="15245" max="15252" width="13.28515625" customWidth="1"/>
    <col min="15254" max="15254" width="17.28515625" customWidth="1"/>
    <col min="15255" max="15258" width="21.28515625" customWidth="1"/>
    <col min="15260" max="15266" width="10.7109375" customWidth="1"/>
    <col min="15450" max="15450" width="11.7109375" customWidth="1"/>
    <col min="15451" max="15464" width="7.5703125" customWidth="1"/>
    <col min="15466" max="15466" width="11.7109375" customWidth="1"/>
    <col min="15467" max="15479" width="8.7109375" customWidth="1"/>
    <col min="15481" max="15481" width="9.7109375" customWidth="1"/>
    <col min="15482" max="15488" width="11.7109375" customWidth="1"/>
    <col min="15489" max="15490" width="9.7109375" customWidth="1"/>
    <col min="15492" max="15499" width="13.28515625" customWidth="1"/>
    <col min="15501" max="15508" width="13.28515625" customWidth="1"/>
    <col min="15510" max="15510" width="17.28515625" customWidth="1"/>
    <col min="15511" max="15514" width="21.28515625" customWidth="1"/>
    <col min="15516" max="15522" width="10.7109375" customWidth="1"/>
    <col min="15706" max="15706" width="11.7109375" customWidth="1"/>
    <col min="15707" max="15720" width="7.5703125" customWidth="1"/>
    <col min="15722" max="15722" width="11.7109375" customWidth="1"/>
    <col min="15723" max="15735" width="8.7109375" customWidth="1"/>
    <col min="15737" max="15737" width="9.7109375" customWidth="1"/>
    <col min="15738" max="15744" width="11.7109375" customWidth="1"/>
    <col min="15745" max="15746" width="9.7109375" customWidth="1"/>
    <col min="15748" max="15755" width="13.28515625" customWidth="1"/>
    <col min="15757" max="15764" width="13.28515625" customWidth="1"/>
    <col min="15766" max="15766" width="17.28515625" customWidth="1"/>
    <col min="15767" max="15770" width="21.28515625" customWidth="1"/>
    <col min="15772" max="15778" width="10.7109375" customWidth="1"/>
    <col min="15962" max="15962" width="11.7109375" customWidth="1"/>
    <col min="15963" max="15976" width="7.5703125" customWidth="1"/>
    <col min="15978" max="15978" width="11.7109375" customWidth="1"/>
    <col min="15979" max="15991" width="8.7109375" customWidth="1"/>
    <col min="15993" max="15993" width="9.7109375" customWidth="1"/>
    <col min="15994" max="16000" width="11.7109375" customWidth="1"/>
    <col min="16001" max="16002" width="9.7109375" customWidth="1"/>
    <col min="16004" max="16011" width="13.28515625" customWidth="1"/>
    <col min="16013" max="16020" width="13.28515625" customWidth="1"/>
    <col min="16022" max="16022" width="17.28515625" customWidth="1"/>
    <col min="16023" max="16026" width="21.28515625" customWidth="1"/>
    <col min="16028" max="16034" width="10.7109375" customWidth="1"/>
  </cols>
  <sheetData>
    <row r="1" spans="1:66" s="92" customFormat="1" ht="23.25">
      <c r="A1" s="94" t="s">
        <v>58</v>
      </c>
      <c r="Q1" s="95" t="str">
        <f>A1</f>
        <v>Shafton ATC 2, Chapel Street (Eastern Site)</v>
      </c>
      <c r="AF1" s="95" t="str">
        <f>A1</f>
        <v>Shafton ATC 2, Chapel Street (Eastern Site)</v>
      </c>
      <c r="AQ1" s="95" t="str">
        <f>A1</f>
        <v>Shafton ATC 2, Chapel Street (Eastern Site)</v>
      </c>
      <c r="AZ1" s="95" t="str">
        <f>A1</f>
        <v>Shafton ATC 2, Chapel Street (Eastern Site)</v>
      </c>
      <c r="BI1" s="95" t="str">
        <f>A1</f>
        <v>Shafton ATC 2, Chapel Street (Eastern Site)</v>
      </c>
    </row>
    <row r="2" spans="1:66" s="92" customFormat="1"/>
    <row r="3" spans="1:66" s="92" customFormat="1" ht="15.75">
      <c r="A3" s="93" t="s">
        <v>1</v>
      </c>
      <c r="Q3" s="93" t="s">
        <v>1</v>
      </c>
      <c r="AF3" s="93" t="s">
        <v>1</v>
      </c>
      <c r="AQ3" s="93" t="s">
        <v>1</v>
      </c>
      <c r="AZ3" s="93" t="s">
        <v>1</v>
      </c>
      <c r="BI3" s="93" t="s">
        <v>1</v>
      </c>
    </row>
    <row r="6" spans="1:66">
      <c r="B6" s="2" t="s">
        <v>2</v>
      </c>
      <c r="C6" s="3" t="s">
        <v>3</v>
      </c>
      <c r="R6" s="2" t="s">
        <v>2</v>
      </c>
      <c r="S6" s="4" t="str">
        <f>C6</f>
        <v xml:space="preserve">Eastbound </v>
      </c>
      <c r="AF6" s="5"/>
      <c r="AG6" s="2" t="s">
        <v>2</v>
      </c>
      <c r="AH6" s="6" t="str">
        <f>C6</f>
        <v xml:space="preserve">Eastbound </v>
      </c>
      <c r="AI6" s="7"/>
      <c r="AJ6" s="5"/>
      <c r="AK6" s="5"/>
      <c r="AL6" s="5"/>
      <c r="AM6" s="96" t="s">
        <v>4</v>
      </c>
      <c r="AN6" s="5"/>
      <c r="AO6" s="2" t="s">
        <v>5</v>
      </c>
      <c r="AR6" s="2" t="s">
        <v>2</v>
      </c>
      <c r="AS6" s="6" t="str">
        <f>C6</f>
        <v xml:space="preserve">Eastbound </v>
      </c>
      <c r="AT6" s="7"/>
      <c r="AU6" s="5"/>
      <c r="AV6" s="96" t="s">
        <v>6</v>
      </c>
      <c r="AW6" s="5"/>
      <c r="AX6" s="2" t="s">
        <v>5</v>
      </c>
      <c r="BA6" s="2" t="s">
        <v>2</v>
      </c>
      <c r="BB6" s="6" t="str">
        <f>C6</f>
        <v xml:space="preserve">Eastbound </v>
      </c>
      <c r="BC6" s="7"/>
      <c r="BD6" s="5"/>
      <c r="BE6" s="96" t="s">
        <v>7</v>
      </c>
      <c r="BF6" s="5"/>
      <c r="BG6" s="2" t="s">
        <v>5</v>
      </c>
      <c r="BI6" s="2" t="s">
        <v>2</v>
      </c>
      <c r="BJ6" s="6" t="str">
        <f>C6</f>
        <v xml:space="preserve">Eastbound </v>
      </c>
      <c r="BM6" s="96" t="s">
        <v>8</v>
      </c>
      <c r="BN6" s="2" t="s">
        <v>5</v>
      </c>
    </row>
    <row r="7" spans="1:66">
      <c r="AF7" s="9"/>
      <c r="AG7" s="7"/>
      <c r="AH7" s="7"/>
      <c r="AI7" s="7"/>
      <c r="AJ7" s="5"/>
      <c r="AK7" s="5"/>
      <c r="AL7" s="5"/>
      <c r="AM7" s="5"/>
      <c r="AN7" s="5"/>
      <c r="AO7" s="5"/>
      <c r="AQ7" s="9"/>
      <c r="AR7" s="7"/>
      <c r="AS7" s="7"/>
      <c r="AT7" s="7"/>
      <c r="AU7" s="5"/>
      <c r="AV7" s="5"/>
      <c r="AW7" s="5"/>
      <c r="AX7" s="5"/>
      <c r="BI7" s="2"/>
      <c r="BJ7" s="6"/>
      <c r="BM7" s="8"/>
      <c r="BN7" s="2"/>
    </row>
    <row r="8" spans="1:66">
      <c r="A8" s="103" t="s">
        <v>9</v>
      </c>
      <c r="B8" s="115" t="s">
        <v>10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7"/>
      <c r="Q8" s="10" t="str">
        <f>A8</f>
        <v>07/02/2025</v>
      </c>
      <c r="R8" s="115" t="s">
        <v>11</v>
      </c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7"/>
      <c r="AF8" s="5"/>
      <c r="AG8" s="11" t="str">
        <f>A8</f>
        <v>07/02/2025</v>
      </c>
      <c r="AH8" s="11">
        <f t="shared" ref="AH8:AM8" si="0">AG8+1</f>
        <v>45696</v>
      </c>
      <c r="AI8" s="11">
        <f t="shared" si="0"/>
        <v>45697</v>
      </c>
      <c r="AJ8" s="11">
        <f t="shared" si="0"/>
        <v>45698</v>
      </c>
      <c r="AK8" s="11">
        <f t="shared" si="0"/>
        <v>45699</v>
      </c>
      <c r="AL8" s="11">
        <f t="shared" si="0"/>
        <v>45700</v>
      </c>
      <c r="AM8" s="98">
        <f t="shared" si="0"/>
        <v>45701</v>
      </c>
      <c r="AN8" s="101" t="s">
        <v>12</v>
      </c>
      <c r="AQ8" s="5"/>
      <c r="AR8" s="11" t="str">
        <f>A8</f>
        <v>07/02/2025</v>
      </c>
      <c r="AS8" s="11">
        <f t="shared" ref="AS8:AX8" si="1">AR8+1</f>
        <v>45696</v>
      </c>
      <c r="AT8" s="11">
        <f t="shared" si="1"/>
        <v>45697</v>
      </c>
      <c r="AU8" s="11">
        <f t="shared" si="1"/>
        <v>45698</v>
      </c>
      <c r="AV8" s="11">
        <f t="shared" si="1"/>
        <v>45699</v>
      </c>
      <c r="AW8" s="11">
        <f t="shared" si="1"/>
        <v>45700</v>
      </c>
      <c r="AX8" s="11">
        <f t="shared" si="1"/>
        <v>45701</v>
      </c>
      <c r="AZ8" s="5"/>
      <c r="BA8" s="11" t="str">
        <f>A8</f>
        <v>07/02/2025</v>
      </c>
      <c r="BB8" s="11">
        <f t="shared" ref="BB8:BG8" si="2">BA8+1</f>
        <v>45696</v>
      </c>
      <c r="BC8" s="11">
        <f t="shared" si="2"/>
        <v>45697</v>
      </c>
      <c r="BD8" s="11">
        <f t="shared" si="2"/>
        <v>45698</v>
      </c>
      <c r="BE8" s="11">
        <f t="shared" si="2"/>
        <v>45699</v>
      </c>
      <c r="BF8" s="11">
        <f t="shared" si="2"/>
        <v>45700</v>
      </c>
      <c r="BG8" s="11">
        <f t="shared" si="2"/>
        <v>45701</v>
      </c>
      <c r="BI8" s="12" t="s">
        <v>13</v>
      </c>
      <c r="BJ8" s="13" t="s">
        <v>14</v>
      </c>
      <c r="BK8" s="104" t="s">
        <v>15</v>
      </c>
      <c r="BL8" s="14" t="s">
        <v>16</v>
      </c>
      <c r="BM8" s="15" t="s">
        <v>17</v>
      </c>
      <c r="BN8" s="16" t="s">
        <v>18</v>
      </c>
    </row>
    <row r="9" spans="1:66">
      <c r="A9" s="17" t="s">
        <v>19</v>
      </c>
      <c r="B9" s="17">
        <v>1</v>
      </c>
      <c r="C9" s="17">
        <v>2</v>
      </c>
      <c r="D9" s="17">
        <v>3</v>
      </c>
      <c r="E9" s="17">
        <v>4</v>
      </c>
      <c r="F9" s="17">
        <v>5</v>
      </c>
      <c r="G9" s="17">
        <v>6</v>
      </c>
      <c r="H9" s="17">
        <v>7</v>
      </c>
      <c r="I9" s="17">
        <v>8</v>
      </c>
      <c r="J9" s="17">
        <v>9</v>
      </c>
      <c r="K9" s="17">
        <v>10</v>
      </c>
      <c r="L9" s="17">
        <v>11</v>
      </c>
      <c r="M9" s="17">
        <v>12</v>
      </c>
      <c r="N9" s="17">
        <v>13</v>
      </c>
      <c r="O9" s="18" t="s">
        <v>18</v>
      </c>
      <c r="Q9" s="17" t="s">
        <v>19</v>
      </c>
      <c r="R9" s="19" t="s">
        <v>20</v>
      </c>
      <c r="S9" s="19" t="s">
        <v>21</v>
      </c>
      <c r="T9" s="19" t="s">
        <v>22</v>
      </c>
      <c r="U9" s="19" t="s">
        <v>23</v>
      </c>
      <c r="V9" s="19" t="s">
        <v>24</v>
      </c>
      <c r="W9" s="19" t="s">
        <v>25</v>
      </c>
      <c r="X9" s="19" t="s">
        <v>26</v>
      </c>
      <c r="Y9" s="19" t="s">
        <v>27</v>
      </c>
      <c r="Z9" s="19" t="s">
        <v>28</v>
      </c>
      <c r="AA9" s="19" t="s">
        <v>29</v>
      </c>
      <c r="AB9" s="19" t="s">
        <v>30</v>
      </c>
      <c r="AC9" s="19" t="s">
        <v>31</v>
      </c>
      <c r="AD9" s="18" t="s">
        <v>18</v>
      </c>
      <c r="AF9" s="17" t="s">
        <v>19</v>
      </c>
      <c r="AG9" s="20" t="str">
        <f t="shared" ref="AG9:AM9" si="3">TEXT(AG8,"dddd")</f>
        <v>Friday</v>
      </c>
      <c r="AH9" s="20" t="str">
        <f t="shared" si="3"/>
        <v>Saturday</v>
      </c>
      <c r="AI9" s="20" t="str">
        <f t="shared" si="3"/>
        <v>Sunday</v>
      </c>
      <c r="AJ9" s="20" t="str">
        <f t="shared" si="3"/>
        <v>Monday</v>
      </c>
      <c r="AK9" s="20" t="str">
        <f t="shared" si="3"/>
        <v>Tuesday</v>
      </c>
      <c r="AL9" s="20" t="str">
        <f t="shared" si="3"/>
        <v>Wednesday</v>
      </c>
      <c r="AM9" s="99" t="str">
        <f t="shared" si="3"/>
        <v>Thursday</v>
      </c>
      <c r="AN9" s="102" t="s">
        <v>32</v>
      </c>
      <c r="AO9" s="21" t="s">
        <v>32</v>
      </c>
      <c r="AQ9" s="17" t="s">
        <v>19</v>
      </c>
      <c r="AR9" s="20" t="str">
        <f t="shared" ref="AR9:AX9" si="4">TEXT(AR8,"dddd")</f>
        <v>Friday</v>
      </c>
      <c r="AS9" s="20" t="str">
        <f t="shared" si="4"/>
        <v>Saturday</v>
      </c>
      <c r="AT9" s="20" t="str">
        <f t="shared" si="4"/>
        <v>Sunday</v>
      </c>
      <c r="AU9" s="20" t="str">
        <f t="shared" si="4"/>
        <v>Monday</v>
      </c>
      <c r="AV9" s="20" t="str">
        <f t="shared" si="4"/>
        <v>Tuesday</v>
      </c>
      <c r="AW9" s="20" t="str">
        <f t="shared" si="4"/>
        <v>Wednesday</v>
      </c>
      <c r="AX9" s="20" t="str">
        <f t="shared" si="4"/>
        <v>Thursday</v>
      </c>
      <c r="AZ9" s="17" t="s">
        <v>33</v>
      </c>
      <c r="BA9" s="20" t="str">
        <f t="shared" ref="BA9:BG9" si="5">TEXT(BA8,"dddd")</f>
        <v>Friday</v>
      </c>
      <c r="BB9" s="20" t="str">
        <f t="shared" si="5"/>
        <v>Saturday</v>
      </c>
      <c r="BC9" s="20" t="str">
        <f t="shared" si="5"/>
        <v>Sunday</v>
      </c>
      <c r="BD9" s="20" t="str">
        <f t="shared" si="5"/>
        <v>Monday</v>
      </c>
      <c r="BE9" s="20" t="str">
        <f t="shared" si="5"/>
        <v>Tuesday</v>
      </c>
      <c r="BF9" s="20" t="str">
        <f t="shared" si="5"/>
        <v>Wednesday</v>
      </c>
      <c r="BG9" s="20" t="str">
        <f t="shared" si="5"/>
        <v>Thursday</v>
      </c>
      <c r="BI9" s="22" t="s">
        <v>34</v>
      </c>
      <c r="BJ9" s="23" t="s">
        <v>35</v>
      </c>
      <c r="BK9" s="105" t="s">
        <v>36</v>
      </c>
      <c r="BL9" s="24" t="s">
        <v>37</v>
      </c>
      <c r="BM9" s="25" t="s">
        <v>38</v>
      </c>
      <c r="BN9" s="26" t="s">
        <v>39</v>
      </c>
    </row>
    <row r="10" spans="1:66">
      <c r="A10" s="17">
        <v>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18">
        <f t="shared" ref="O10:O33" si="6">SUM(B10:N10)</f>
        <v>0</v>
      </c>
      <c r="Q10" s="17">
        <v>1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18">
        <f t="shared" ref="AD10:AD33" si="7">SUM(R10:AC10)</f>
        <v>0</v>
      </c>
      <c r="AF10" s="17">
        <v>1</v>
      </c>
      <c r="AG10" s="28">
        <f t="shared" ref="AG10:AG33" si="8">O10</f>
        <v>0</v>
      </c>
      <c r="AH10" s="29">
        <f t="shared" ref="AH10:AH33" si="9">O80</f>
        <v>1</v>
      </c>
      <c r="AI10" s="29">
        <f t="shared" ref="AI10:AI33" si="10">O150</f>
        <v>3</v>
      </c>
      <c r="AJ10" s="17">
        <f t="shared" ref="AJ10:AJ33" si="11">O220</f>
        <v>1</v>
      </c>
      <c r="AK10" s="17">
        <f t="shared" ref="AK10:AK33" si="12">O290</f>
        <v>3</v>
      </c>
      <c r="AL10" s="17">
        <f t="shared" ref="AL10:AL33" si="13">O360</f>
        <v>3</v>
      </c>
      <c r="AM10" s="17">
        <f t="shared" ref="AM10:AM33" si="14">O430</f>
        <v>5</v>
      </c>
      <c r="AN10" s="100">
        <f t="shared" ref="AN10:AN33" si="15">(AG10+AJ10+AK10+AL10+AM10)/5</f>
        <v>2.4</v>
      </c>
      <c r="AO10" s="30">
        <f t="shared" ref="AO10:AO33" si="16">SUM(AG10:AM10)/7</f>
        <v>2.2857142857142856</v>
      </c>
      <c r="AQ10" s="17">
        <v>1</v>
      </c>
      <c r="AR10" s="97" t="s">
        <v>40</v>
      </c>
      <c r="AS10" s="97">
        <v>20.799999237060547</v>
      </c>
      <c r="AT10" s="97">
        <v>21.100000381469727</v>
      </c>
      <c r="AU10" s="97">
        <v>15</v>
      </c>
      <c r="AV10" s="97">
        <v>22.700000762939453</v>
      </c>
      <c r="AW10" s="97">
        <v>17.399999618530273</v>
      </c>
      <c r="AX10" s="97">
        <v>23.899999618530273</v>
      </c>
      <c r="AY10" s="1" t="s">
        <v>40</v>
      </c>
      <c r="AZ10" s="31" t="s">
        <v>41</v>
      </c>
      <c r="BA10" s="32">
        <f>SUM(R38:V38)</f>
        <v>355</v>
      </c>
      <c r="BB10" s="32">
        <f>SUM(R108:V108)</f>
        <v>314</v>
      </c>
      <c r="BC10" s="32">
        <f>SUM(R178:V178)</f>
        <v>230</v>
      </c>
      <c r="BD10" s="32">
        <f>SUM(R248:V248)</f>
        <v>310</v>
      </c>
      <c r="BE10" s="32">
        <f>SUM(R318:V318)</f>
        <v>336</v>
      </c>
      <c r="BF10" s="32">
        <f>SUM(R388:V388)</f>
        <v>316</v>
      </c>
      <c r="BG10" s="32">
        <f>SUM(R458:V458)</f>
        <v>337</v>
      </c>
      <c r="BI10" s="33" t="str">
        <f>A8</f>
        <v>07/02/2025</v>
      </c>
      <c r="BJ10" s="34"/>
      <c r="BK10" s="106"/>
      <c r="BL10" s="35"/>
      <c r="BM10" s="36"/>
      <c r="BN10" s="37"/>
    </row>
    <row r="11" spans="1:66">
      <c r="A11" s="17">
        <v>2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18">
        <f t="shared" si="6"/>
        <v>0</v>
      </c>
      <c r="Q11" s="17">
        <v>2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18">
        <f t="shared" si="7"/>
        <v>0</v>
      </c>
      <c r="AF11" s="38">
        <v>2</v>
      </c>
      <c r="AG11" s="28">
        <f t="shared" si="8"/>
        <v>0</v>
      </c>
      <c r="AH11" s="29">
        <f t="shared" si="9"/>
        <v>5</v>
      </c>
      <c r="AI11" s="29">
        <f t="shared" si="10"/>
        <v>2</v>
      </c>
      <c r="AJ11" s="17">
        <f t="shared" si="11"/>
        <v>0</v>
      </c>
      <c r="AK11" s="17">
        <f t="shared" si="12"/>
        <v>0</v>
      </c>
      <c r="AL11" s="17">
        <f t="shared" si="13"/>
        <v>1</v>
      </c>
      <c r="AM11" s="17">
        <f t="shared" si="14"/>
        <v>1</v>
      </c>
      <c r="AN11" s="30">
        <f t="shared" si="15"/>
        <v>0.4</v>
      </c>
      <c r="AO11" s="30">
        <f t="shared" si="16"/>
        <v>1.2857142857142858</v>
      </c>
      <c r="AQ11" s="38">
        <v>2</v>
      </c>
      <c r="AR11" s="97" t="s">
        <v>40</v>
      </c>
      <c r="AS11" s="97">
        <v>25.200000762939453</v>
      </c>
      <c r="AT11" s="97">
        <v>21.5</v>
      </c>
      <c r="AU11" s="97" t="s">
        <v>40</v>
      </c>
      <c r="AV11" s="97" t="s">
        <v>40</v>
      </c>
      <c r="AW11" s="97">
        <v>18.200000762939453</v>
      </c>
      <c r="AX11" s="97">
        <v>15.5</v>
      </c>
      <c r="AY11" s="1" t="s">
        <v>40</v>
      </c>
      <c r="AZ11" s="39" t="s">
        <v>42</v>
      </c>
      <c r="BA11" s="40">
        <f>SUM(W38:X38)</f>
        <v>3</v>
      </c>
      <c r="BB11" s="40">
        <f>SUM(W108:X108)</f>
        <v>1</v>
      </c>
      <c r="BC11" s="40">
        <f>SUM(W178:X178)</f>
        <v>2</v>
      </c>
      <c r="BD11" s="40">
        <f>SUM(W248:X248)</f>
        <v>0</v>
      </c>
      <c r="BE11" s="40">
        <f>SUM(W318:X318)</f>
        <v>4</v>
      </c>
      <c r="BF11" s="40">
        <f>SUM(W388:X388)</f>
        <v>1</v>
      </c>
      <c r="BG11" s="40">
        <f>SUM(W458:X458)</f>
        <v>0</v>
      </c>
      <c r="BI11" s="41" t="s">
        <v>43</v>
      </c>
      <c r="BJ11" s="42">
        <f t="shared" ref="BJ11:BK14" si="17">SUM(B35)</f>
        <v>291</v>
      </c>
      <c r="BK11" s="107">
        <f t="shared" si="17"/>
        <v>4</v>
      </c>
      <c r="BL11" s="66">
        <f>SUM(D35,F35:H35,M35)</f>
        <v>7</v>
      </c>
      <c r="BM11" s="43">
        <f>SUM(E35,I35:L35,N35)</f>
        <v>0</v>
      </c>
      <c r="BN11" s="44">
        <f>SUM(BJ11:BM11)</f>
        <v>302</v>
      </c>
    </row>
    <row r="12" spans="1:66">
      <c r="A12" s="17">
        <v>3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18">
        <f t="shared" si="6"/>
        <v>0</v>
      </c>
      <c r="Q12" s="17">
        <v>3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18">
        <f t="shared" si="7"/>
        <v>0</v>
      </c>
      <c r="AF12" s="17">
        <v>3</v>
      </c>
      <c r="AG12" s="28">
        <f t="shared" si="8"/>
        <v>0</v>
      </c>
      <c r="AH12" s="29">
        <f t="shared" si="9"/>
        <v>0</v>
      </c>
      <c r="AI12" s="29">
        <f t="shared" si="10"/>
        <v>4</v>
      </c>
      <c r="AJ12" s="17">
        <f t="shared" si="11"/>
        <v>1</v>
      </c>
      <c r="AK12" s="17">
        <f t="shared" si="12"/>
        <v>1</v>
      </c>
      <c r="AL12" s="17">
        <f t="shared" si="13"/>
        <v>2</v>
      </c>
      <c r="AM12" s="17">
        <f t="shared" si="14"/>
        <v>0</v>
      </c>
      <c r="AN12" s="30">
        <f t="shared" si="15"/>
        <v>0.8</v>
      </c>
      <c r="AO12" s="30">
        <f t="shared" si="16"/>
        <v>1.1428571428571428</v>
      </c>
      <c r="AQ12" s="17">
        <v>3</v>
      </c>
      <c r="AR12" s="97" t="s">
        <v>40</v>
      </c>
      <c r="AS12" s="97" t="s">
        <v>40</v>
      </c>
      <c r="AT12" s="97">
        <v>20.799999237060547</v>
      </c>
      <c r="AU12" s="97">
        <v>25.700000762939453</v>
      </c>
      <c r="AV12" s="97">
        <v>19</v>
      </c>
      <c r="AW12" s="97">
        <v>25.700000762939453</v>
      </c>
      <c r="AX12" s="97" t="s">
        <v>40</v>
      </c>
      <c r="AY12" s="1" t="s">
        <v>40</v>
      </c>
      <c r="AZ12" s="45" t="s">
        <v>44</v>
      </c>
      <c r="BA12" s="46">
        <f>SUM(Y38:Z38)</f>
        <v>0</v>
      </c>
      <c r="BB12" s="46">
        <f>SUM(Y108:Z108)</f>
        <v>0</v>
      </c>
      <c r="BC12" s="46">
        <f>SUM(Y178:Z178)</f>
        <v>0</v>
      </c>
      <c r="BD12" s="46">
        <f>SUM(Y248:Z248)</f>
        <v>0</v>
      </c>
      <c r="BE12" s="46">
        <f>SUM(Y318:Z318)</f>
        <v>0</v>
      </c>
      <c r="BF12" s="46">
        <f>SUM(Y388:Z388)</f>
        <v>0</v>
      </c>
      <c r="BG12" s="46">
        <f>SUM(Y458:Z458)</f>
        <v>0</v>
      </c>
      <c r="BI12" s="47" t="s">
        <v>45</v>
      </c>
      <c r="BJ12" s="48">
        <f t="shared" si="17"/>
        <v>326</v>
      </c>
      <c r="BK12" s="108">
        <f t="shared" si="17"/>
        <v>6</v>
      </c>
      <c r="BL12" s="87">
        <f>SUM(D36,F36:H36,M36)</f>
        <v>7</v>
      </c>
      <c r="BM12" s="50">
        <f>SUM(E36,I36:L36,N36)</f>
        <v>0</v>
      </c>
      <c r="BN12" s="44">
        <f>SUM(BJ12:BM12)</f>
        <v>339</v>
      </c>
    </row>
    <row r="13" spans="1:66">
      <c r="A13" s="17">
        <v>4</v>
      </c>
      <c r="B13" s="27">
        <v>2</v>
      </c>
      <c r="C13" s="27">
        <v>0</v>
      </c>
      <c r="D13" s="27">
        <v>1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18">
        <f t="shared" si="6"/>
        <v>3</v>
      </c>
      <c r="Q13" s="17">
        <v>4</v>
      </c>
      <c r="R13" s="27">
        <v>0</v>
      </c>
      <c r="S13" s="27">
        <v>0</v>
      </c>
      <c r="T13" s="27">
        <v>1</v>
      </c>
      <c r="U13" s="27">
        <v>0</v>
      </c>
      <c r="V13" s="27">
        <v>2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18">
        <f t="shared" si="7"/>
        <v>3</v>
      </c>
      <c r="AF13" s="17">
        <v>4</v>
      </c>
      <c r="AG13" s="28">
        <f t="shared" si="8"/>
        <v>3</v>
      </c>
      <c r="AH13" s="29">
        <f t="shared" si="9"/>
        <v>0</v>
      </c>
      <c r="AI13" s="29">
        <f t="shared" si="10"/>
        <v>2</v>
      </c>
      <c r="AJ13" s="17">
        <f t="shared" si="11"/>
        <v>1</v>
      </c>
      <c r="AK13" s="17">
        <f t="shared" si="12"/>
        <v>2</v>
      </c>
      <c r="AL13" s="17">
        <f t="shared" si="13"/>
        <v>3</v>
      </c>
      <c r="AM13" s="17">
        <f t="shared" si="14"/>
        <v>3</v>
      </c>
      <c r="AN13" s="30">
        <f t="shared" si="15"/>
        <v>2.4</v>
      </c>
      <c r="AO13" s="30">
        <f t="shared" si="16"/>
        <v>2</v>
      </c>
      <c r="AQ13" s="17">
        <v>4</v>
      </c>
      <c r="AR13" s="97">
        <v>25.600000381469727</v>
      </c>
      <c r="AS13" s="97" t="s">
        <v>40</v>
      </c>
      <c r="AT13" s="97">
        <v>20</v>
      </c>
      <c r="AU13" s="97">
        <v>25.399999618530273</v>
      </c>
      <c r="AV13" s="97">
        <v>26.299999237060547</v>
      </c>
      <c r="AW13" s="97">
        <v>23.5</v>
      </c>
      <c r="AX13" s="97">
        <v>24.100000381469727</v>
      </c>
      <c r="AY13" s="1" t="s">
        <v>40</v>
      </c>
      <c r="AZ13" s="51" t="s">
        <v>46</v>
      </c>
      <c r="BA13" s="52">
        <f>SUM(AA38:AC38)</f>
        <v>0</v>
      </c>
      <c r="BB13" s="52">
        <f>SUM(AA108:AC108)</f>
        <v>0</v>
      </c>
      <c r="BC13" s="52">
        <f>SUM(AA178:AC178)</f>
        <v>0</v>
      </c>
      <c r="BD13" s="52">
        <f>SUM(AA248:AC248)</f>
        <v>0</v>
      </c>
      <c r="BE13" s="52">
        <f>SUM(AA318:AC318)</f>
        <v>0</v>
      </c>
      <c r="BF13" s="52">
        <f>SUM(AA388:AC388)</f>
        <v>0</v>
      </c>
      <c r="BG13" s="52">
        <f>SUM(AA458:AC458)</f>
        <v>0</v>
      </c>
      <c r="BI13" s="53" t="s">
        <v>47</v>
      </c>
      <c r="BJ13" s="54">
        <f t="shared" si="17"/>
        <v>340</v>
      </c>
      <c r="BK13" s="109">
        <f t="shared" si="17"/>
        <v>6</v>
      </c>
      <c r="BL13" s="90">
        <f>SUM(D37,F37:H37,M37)</f>
        <v>7</v>
      </c>
      <c r="BM13" s="56">
        <f>SUM(E37,I37:L37,N37)</f>
        <v>0</v>
      </c>
      <c r="BN13" s="44">
        <f>SUM(BJ13:BM13)</f>
        <v>353</v>
      </c>
    </row>
    <row r="14" spans="1:66">
      <c r="A14" s="17">
        <v>5</v>
      </c>
      <c r="B14" s="27">
        <v>2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18">
        <f t="shared" si="6"/>
        <v>2</v>
      </c>
      <c r="Q14" s="17">
        <v>5</v>
      </c>
      <c r="R14" s="27">
        <v>0</v>
      </c>
      <c r="S14" s="27">
        <v>1</v>
      </c>
      <c r="T14" s="27">
        <v>0</v>
      </c>
      <c r="U14" s="27">
        <v>1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18">
        <f t="shared" si="7"/>
        <v>2</v>
      </c>
      <c r="AF14" s="17">
        <v>5</v>
      </c>
      <c r="AG14" s="28">
        <f t="shared" si="8"/>
        <v>2</v>
      </c>
      <c r="AH14" s="29">
        <f t="shared" si="9"/>
        <v>0</v>
      </c>
      <c r="AI14" s="29">
        <f t="shared" si="10"/>
        <v>1</v>
      </c>
      <c r="AJ14" s="17">
        <f t="shared" si="11"/>
        <v>1</v>
      </c>
      <c r="AK14" s="17">
        <f t="shared" si="12"/>
        <v>2</v>
      </c>
      <c r="AL14" s="17">
        <f t="shared" si="13"/>
        <v>0</v>
      </c>
      <c r="AM14" s="17">
        <f t="shared" si="14"/>
        <v>0</v>
      </c>
      <c r="AN14" s="30">
        <f t="shared" si="15"/>
        <v>1</v>
      </c>
      <c r="AO14" s="30">
        <f t="shared" si="16"/>
        <v>0.8571428571428571</v>
      </c>
      <c r="AQ14" s="17">
        <v>5</v>
      </c>
      <c r="AR14" s="97">
        <v>17.5</v>
      </c>
      <c r="AS14" s="97" t="s">
        <v>40</v>
      </c>
      <c r="AT14" s="97">
        <v>17.899999618530273</v>
      </c>
      <c r="AU14" s="97">
        <v>17</v>
      </c>
      <c r="AV14" s="97">
        <v>30.200000762939453</v>
      </c>
      <c r="AW14" s="97" t="s">
        <v>40</v>
      </c>
      <c r="AX14" s="97" t="s">
        <v>40</v>
      </c>
      <c r="AY14" s="1" t="s">
        <v>40</v>
      </c>
      <c r="BI14" s="57" t="s">
        <v>48</v>
      </c>
      <c r="BJ14" s="58">
        <f t="shared" si="17"/>
        <v>344</v>
      </c>
      <c r="BK14" s="110">
        <f t="shared" si="17"/>
        <v>6</v>
      </c>
      <c r="BL14" s="59">
        <f>SUM(D38,F38:H38,M38)</f>
        <v>8</v>
      </c>
      <c r="BM14" s="60">
        <f>-SUM(E38,I38:L38,N38)</f>
        <v>0</v>
      </c>
      <c r="BN14" s="44">
        <f>SUM(BJ14:BM14)</f>
        <v>358</v>
      </c>
    </row>
    <row r="15" spans="1:66">
      <c r="A15" s="17">
        <v>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18">
        <f t="shared" si="6"/>
        <v>0</v>
      </c>
      <c r="Q15" s="17">
        <v>6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18">
        <f t="shared" si="7"/>
        <v>0</v>
      </c>
      <c r="AF15" s="17">
        <v>6</v>
      </c>
      <c r="AG15" s="28">
        <f t="shared" si="8"/>
        <v>0</v>
      </c>
      <c r="AH15" s="29">
        <f t="shared" si="9"/>
        <v>2</v>
      </c>
      <c r="AI15" s="29">
        <f t="shared" si="10"/>
        <v>2</v>
      </c>
      <c r="AJ15" s="17">
        <f t="shared" si="11"/>
        <v>1</v>
      </c>
      <c r="AK15" s="17">
        <f t="shared" si="12"/>
        <v>1</v>
      </c>
      <c r="AL15" s="17">
        <f t="shared" si="13"/>
        <v>1</v>
      </c>
      <c r="AM15" s="17">
        <f t="shared" si="14"/>
        <v>0</v>
      </c>
      <c r="AN15" s="30">
        <f t="shared" si="15"/>
        <v>0.6</v>
      </c>
      <c r="AO15" s="30">
        <f t="shared" si="16"/>
        <v>1</v>
      </c>
      <c r="AQ15" s="17">
        <v>6</v>
      </c>
      <c r="AR15" s="97" t="s">
        <v>40</v>
      </c>
      <c r="AS15" s="97">
        <v>21.5</v>
      </c>
      <c r="AT15" s="97">
        <v>19</v>
      </c>
      <c r="AU15" s="97">
        <v>17.200000762939453</v>
      </c>
      <c r="AV15" s="97">
        <v>32.099998474121094</v>
      </c>
      <c r="AW15" s="97">
        <v>20.799999237060547</v>
      </c>
      <c r="AX15" s="97" t="s">
        <v>40</v>
      </c>
      <c r="AY15" s="1" t="s">
        <v>40</v>
      </c>
      <c r="AZ15" s="44" t="s">
        <v>18</v>
      </c>
      <c r="BA15" s="61">
        <f t="shared" ref="BA15:BG15" si="18">SUM(BA10:BA13)</f>
        <v>358</v>
      </c>
      <c r="BB15" s="61">
        <f t="shared" si="18"/>
        <v>315</v>
      </c>
      <c r="BC15" s="61">
        <f t="shared" si="18"/>
        <v>232</v>
      </c>
      <c r="BD15" s="61">
        <f t="shared" si="18"/>
        <v>310</v>
      </c>
      <c r="BE15" s="61">
        <f t="shared" si="18"/>
        <v>340</v>
      </c>
      <c r="BF15" s="61">
        <f t="shared" si="18"/>
        <v>317</v>
      </c>
      <c r="BG15" s="61">
        <f t="shared" si="18"/>
        <v>337</v>
      </c>
      <c r="BI15" s="10">
        <f>BI10+1</f>
        <v>45696</v>
      </c>
      <c r="BJ15" s="62"/>
      <c r="BK15" s="111"/>
      <c r="BL15" s="63"/>
      <c r="BM15" s="64"/>
      <c r="BN15" s="37"/>
    </row>
    <row r="16" spans="1:66">
      <c r="A16" s="17">
        <v>7</v>
      </c>
      <c r="B16" s="27">
        <v>2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18">
        <f t="shared" si="6"/>
        <v>2</v>
      </c>
      <c r="Q16" s="17">
        <v>7</v>
      </c>
      <c r="R16" s="27">
        <v>0</v>
      </c>
      <c r="S16" s="27">
        <v>0</v>
      </c>
      <c r="T16" s="27">
        <v>0</v>
      </c>
      <c r="U16" s="27">
        <v>2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18">
        <f t="shared" si="7"/>
        <v>2</v>
      </c>
      <c r="AF16" s="17">
        <v>7</v>
      </c>
      <c r="AG16" s="28">
        <f t="shared" si="8"/>
        <v>2</v>
      </c>
      <c r="AH16" s="29">
        <f t="shared" si="9"/>
        <v>3</v>
      </c>
      <c r="AI16" s="29">
        <f t="shared" si="10"/>
        <v>2</v>
      </c>
      <c r="AJ16" s="17">
        <f t="shared" si="11"/>
        <v>0</v>
      </c>
      <c r="AK16" s="17">
        <f t="shared" si="12"/>
        <v>4</v>
      </c>
      <c r="AL16" s="17">
        <f t="shared" si="13"/>
        <v>1</v>
      </c>
      <c r="AM16" s="17">
        <f t="shared" si="14"/>
        <v>3</v>
      </c>
      <c r="AN16" s="30">
        <f t="shared" si="15"/>
        <v>2</v>
      </c>
      <c r="AO16" s="30">
        <f t="shared" si="16"/>
        <v>2.1428571428571428</v>
      </c>
      <c r="AQ16" s="17">
        <v>7</v>
      </c>
      <c r="AR16" s="97">
        <v>20.5</v>
      </c>
      <c r="AS16" s="97">
        <v>26.200000762939453</v>
      </c>
      <c r="AT16" s="97">
        <v>18.399999618530273</v>
      </c>
      <c r="AU16" s="97" t="s">
        <v>40</v>
      </c>
      <c r="AV16" s="97">
        <v>28.799999237060547</v>
      </c>
      <c r="AW16" s="97">
        <v>24.799999237060547</v>
      </c>
      <c r="AX16" s="97">
        <v>20.799999237060547</v>
      </c>
      <c r="AY16" s="1" t="s">
        <v>40</v>
      </c>
      <c r="BI16" s="41" t="s">
        <v>43</v>
      </c>
      <c r="BJ16" s="65">
        <f t="shared" ref="BJ16:BK19" si="19">SUM(B105)</f>
        <v>254</v>
      </c>
      <c r="BK16" s="112">
        <f t="shared" si="19"/>
        <v>4</v>
      </c>
      <c r="BL16" s="66">
        <f>SUM(D105,F105:H105,M105)</f>
        <v>2</v>
      </c>
      <c r="BM16" s="67">
        <f>SUM(E105,I105:L105,N105)</f>
        <v>0</v>
      </c>
      <c r="BN16" s="44">
        <f>SUM(BJ16:BM16)</f>
        <v>260</v>
      </c>
    </row>
    <row r="17" spans="1:66">
      <c r="A17" s="17">
        <v>8</v>
      </c>
      <c r="B17" s="27">
        <v>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18">
        <f t="shared" si="6"/>
        <v>8</v>
      </c>
      <c r="Q17" s="17">
        <v>8</v>
      </c>
      <c r="R17" s="27">
        <v>0</v>
      </c>
      <c r="S17" s="27">
        <v>0</v>
      </c>
      <c r="T17" s="27">
        <v>0</v>
      </c>
      <c r="U17" s="27">
        <v>6</v>
      </c>
      <c r="V17" s="27">
        <v>2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18">
        <f t="shared" si="7"/>
        <v>8</v>
      </c>
      <c r="AF17" s="17">
        <v>8</v>
      </c>
      <c r="AG17" s="28">
        <f t="shared" si="8"/>
        <v>8</v>
      </c>
      <c r="AH17" s="29">
        <f t="shared" si="9"/>
        <v>3</v>
      </c>
      <c r="AI17" s="29">
        <f t="shared" si="10"/>
        <v>2</v>
      </c>
      <c r="AJ17" s="17">
        <f t="shared" si="11"/>
        <v>14</v>
      </c>
      <c r="AK17" s="17">
        <f t="shared" si="12"/>
        <v>14</v>
      </c>
      <c r="AL17" s="17">
        <f t="shared" si="13"/>
        <v>10</v>
      </c>
      <c r="AM17" s="17">
        <f t="shared" si="14"/>
        <v>11</v>
      </c>
      <c r="AN17" s="30">
        <f t="shared" si="15"/>
        <v>11.4</v>
      </c>
      <c r="AO17" s="30">
        <f t="shared" si="16"/>
        <v>8.8571428571428577</v>
      </c>
      <c r="AQ17" s="17">
        <v>8</v>
      </c>
      <c r="AR17" s="97">
        <v>23.700000762939453</v>
      </c>
      <c r="AS17" s="97">
        <v>20.799999237060547</v>
      </c>
      <c r="AT17" s="97">
        <v>19.5</v>
      </c>
      <c r="AU17" s="97">
        <v>17.700000762939453</v>
      </c>
      <c r="AV17" s="97">
        <v>22.600000381469727</v>
      </c>
      <c r="AW17" s="97">
        <v>16.600000381469727</v>
      </c>
      <c r="AX17" s="97">
        <v>19</v>
      </c>
      <c r="AY17" s="1" t="s">
        <v>40</v>
      </c>
      <c r="BI17" s="47" t="s">
        <v>45</v>
      </c>
      <c r="BJ17" s="48">
        <f t="shared" si="19"/>
        <v>294</v>
      </c>
      <c r="BK17" s="108">
        <f t="shared" si="19"/>
        <v>5</v>
      </c>
      <c r="BL17" s="49">
        <f>SUM(D106,F106:H106,M106)</f>
        <v>3</v>
      </c>
      <c r="BM17" s="50">
        <f>SUM(E106,I106:L106,N106)</f>
        <v>0</v>
      </c>
      <c r="BN17" s="44">
        <f>SUM(BJ17:BM17)</f>
        <v>302</v>
      </c>
    </row>
    <row r="18" spans="1:66">
      <c r="A18" s="17">
        <v>9</v>
      </c>
      <c r="B18" s="27">
        <v>21</v>
      </c>
      <c r="C18" s="27">
        <v>1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18">
        <f t="shared" si="6"/>
        <v>22</v>
      </c>
      <c r="Q18" s="17">
        <v>9</v>
      </c>
      <c r="R18" s="27">
        <v>0</v>
      </c>
      <c r="S18" s="27">
        <v>0</v>
      </c>
      <c r="T18" s="27">
        <v>8</v>
      </c>
      <c r="U18" s="27">
        <v>8</v>
      </c>
      <c r="V18" s="27">
        <v>5</v>
      </c>
      <c r="W18" s="27">
        <v>1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18">
        <f t="shared" si="7"/>
        <v>22</v>
      </c>
      <c r="AF18" s="17">
        <v>9</v>
      </c>
      <c r="AG18" s="28">
        <f t="shared" si="8"/>
        <v>22</v>
      </c>
      <c r="AH18" s="29">
        <f t="shared" si="9"/>
        <v>4</v>
      </c>
      <c r="AI18" s="29">
        <f t="shared" si="10"/>
        <v>12</v>
      </c>
      <c r="AJ18" s="17">
        <f t="shared" si="11"/>
        <v>23</v>
      </c>
      <c r="AK18" s="17">
        <f t="shared" si="12"/>
        <v>23</v>
      </c>
      <c r="AL18" s="17">
        <f t="shared" si="13"/>
        <v>15</v>
      </c>
      <c r="AM18" s="17">
        <f t="shared" si="14"/>
        <v>26</v>
      </c>
      <c r="AN18" s="30">
        <f t="shared" si="15"/>
        <v>21.8</v>
      </c>
      <c r="AO18" s="30">
        <f t="shared" si="16"/>
        <v>17.857142857142858</v>
      </c>
      <c r="AQ18" s="17">
        <v>9</v>
      </c>
      <c r="AR18" s="97">
        <v>22.700000762939453</v>
      </c>
      <c r="AS18" s="97">
        <v>20.299999237060547</v>
      </c>
      <c r="AT18" s="97">
        <v>22</v>
      </c>
      <c r="AU18" s="97">
        <v>18.399999618530273</v>
      </c>
      <c r="AV18" s="97">
        <v>20.299999237060547</v>
      </c>
      <c r="AW18" s="97">
        <v>19.5</v>
      </c>
      <c r="AX18" s="97">
        <v>21.899999618530273</v>
      </c>
      <c r="AY18" s="1" t="s">
        <v>40</v>
      </c>
      <c r="BI18" s="53" t="s">
        <v>47</v>
      </c>
      <c r="BJ18" s="54">
        <f t="shared" si="19"/>
        <v>299</v>
      </c>
      <c r="BK18" s="109">
        <f t="shared" si="19"/>
        <v>5</v>
      </c>
      <c r="BL18" s="55">
        <f>SUM(D107,F107:H107,M107)</f>
        <v>3</v>
      </c>
      <c r="BM18" s="56">
        <f>SUM(E107,I107:L107,N107)</f>
        <v>0</v>
      </c>
      <c r="BN18" s="44">
        <f>SUM(BJ18:BM18)</f>
        <v>307</v>
      </c>
    </row>
    <row r="19" spans="1:66">
      <c r="A19" s="17">
        <v>10</v>
      </c>
      <c r="B19" s="27">
        <v>19</v>
      </c>
      <c r="C19" s="27">
        <v>2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18">
        <f t="shared" si="6"/>
        <v>21</v>
      </c>
      <c r="Q19" s="17">
        <v>10</v>
      </c>
      <c r="R19" s="27">
        <v>0</v>
      </c>
      <c r="S19" s="27">
        <v>0</v>
      </c>
      <c r="T19" s="27">
        <v>14</v>
      </c>
      <c r="U19" s="27">
        <v>5</v>
      </c>
      <c r="V19" s="27">
        <v>2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18">
        <f t="shared" si="7"/>
        <v>21</v>
      </c>
      <c r="AF19" s="17">
        <v>10</v>
      </c>
      <c r="AG19" s="28">
        <f t="shared" si="8"/>
        <v>21</v>
      </c>
      <c r="AH19" s="29">
        <f t="shared" si="9"/>
        <v>15</v>
      </c>
      <c r="AI19" s="29">
        <f t="shared" si="10"/>
        <v>5</v>
      </c>
      <c r="AJ19" s="17">
        <f t="shared" si="11"/>
        <v>18</v>
      </c>
      <c r="AK19" s="17">
        <f t="shared" si="12"/>
        <v>22</v>
      </c>
      <c r="AL19" s="17">
        <f t="shared" si="13"/>
        <v>24</v>
      </c>
      <c r="AM19" s="17">
        <f t="shared" si="14"/>
        <v>17</v>
      </c>
      <c r="AN19" s="30">
        <f t="shared" si="15"/>
        <v>20.399999999999999</v>
      </c>
      <c r="AO19" s="30">
        <f t="shared" si="16"/>
        <v>17.428571428571427</v>
      </c>
      <c r="AQ19" s="17">
        <v>10</v>
      </c>
      <c r="AR19" s="97">
        <v>19.700000762939453</v>
      </c>
      <c r="AS19" s="97">
        <v>18.100000381469727</v>
      </c>
      <c r="AT19" s="97">
        <v>16.600000381469727</v>
      </c>
      <c r="AU19" s="97">
        <v>19.600000381469727</v>
      </c>
      <c r="AV19" s="97">
        <v>14.399999618530273</v>
      </c>
      <c r="AW19" s="97">
        <v>20.200000762939453</v>
      </c>
      <c r="AX19" s="97">
        <v>24.299999237060547</v>
      </c>
      <c r="AY19" s="1" t="s">
        <v>40</v>
      </c>
      <c r="BI19" s="57" t="s">
        <v>48</v>
      </c>
      <c r="BJ19" s="58">
        <f t="shared" si="19"/>
        <v>306</v>
      </c>
      <c r="BK19" s="110">
        <f t="shared" si="19"/>
        <v>5</v>
      </c>
      <c r="BL19" s="59">
        <f>SUM(D108,F108:H108,M108)</f>
        <v>4</v>
      </c>
      <c r="BM19" s="60">
        <f>SUM(E108,I108:L108,N108)</f>
        <v>0</v>
      </c>
      <c r="BN19" s="44">
        <f>SUM(BJ19:BM19)</f>
        <v>315</v>
      </c>
    </row>
    <row r="20" spans="1:66">
      <c r="A20" s="17">
        <v>11</v>
      </c>
      <c r="B20" s="27">
        <v>17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0</v>
      </c>
      <c r="O20" s="18">
        <f t="shared" si="6"/>
        <v>18</v>
      </c>
      <c r="Q20" s="17">
        <v>11</v>
      </c>
      <c r="R20" s="27">
        <v>0</v>
      </c>
      <c r="S20" s="27">
        <v>2</v>
      </c>
      <c r="T20" s="27">
        <v>8</v>
      </c>
      <c r="U20" s="27">
        <v>8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18">
        <f t="shared" si="7"/>
        <v>18</v>
      </c>
      <c r="AF20" s="17">
        <v>11</v>
      </c>
      <c r="AG20" s="28">
        <f t="shared" si="8"/>
        <v>18</v>
      </c>
      <c r="AH20" s="29">
        <f t="shared" si="9"/>
        <v>27</v>
      </c>
      <c r="AI20" s="29">
        <f t="shared" si="10"/>
        <v>11</v>
      </c>
      <c r="AJ20" s="17">
        <f t="shared" si="11"/>
        <v>19</v>
      </c>
      <c r="AK20" s="17">
        <f t="shared" si="12"/>
        <v>13</v>
      </c>
      <c r="AL20" s="17">
        <f t="shared" si="13"/>
        <v>16</v>
      </c>
      <c r="AM20" s="17">
        <f t="shared" si="14"/>
        <v>16</v>
      </c>
      <c r="AN20" s="30">
        <f t="shared" si="15"/>
        <v>16.399999999999999</v>
      </c>
      <c r="AO20" s="30">
        <f t="shared" si="16"/>
        <v>17.142857142857142</v>
      </c>
      <c r="AQ20" s="17">
        <v>11</v>
      </c>
      <c r="AR20" s="97">
        <v>18.899999618530273</v>
      </c>
      <c r="AS20" s="97">
        <v>20.399999618530273</v>
      </c>
      <c r="AT20" s="97">
        <v>21.799999237060547</v>
      </c>
      <c r="AU20" s="97">
        <v>19.299999237060547</v>
      </c>
      <c r="AV20" s="97">
        <v>18.399999618530273</v>
      </c>
      <c r="AW20" s="97">
        <v>19.799999237060547</v>
      </c>
      <c r="AX20" s="97">
        <v>22</v>
      </c>
      <c r="AY20" s="1" t="s">
        <v>40</v>
      </c>
      <c r="BI20" s="10">
        <f>BI15+1</f>
        <v>45697</v>
      </c>
      <c r="BJ20" s="62"/>
      <c r="BK20" s="111"/>
      <c r="BL20" s="63"/>
      <c r="BM20" s="64"/>
      <c r="BN20" s="37"/>
    </row>
    <row r="21" spans="1:66">
      <c r="A21" s="17">
        <v>12</v>
      </c>
      <c r="B21" s="27">
        <v>21</v>
      </c>
      <c r="C21" s="27">
        <v>0</v>
      </c>
      <c r="D21" s="27">
        <v>1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1</v>
      </c>
      <c r="N21" s="27">
        <v>0</v>
      </c>
      <c r="O21" s="18">
        <f t="shared" si="6"/>
        <v>23</v>
      </c>
      <c r="Q21" s="17">
        <v>12</v>
      </c>
      <c r="R21" s="27">
        <v>0</v>
      </c>
      <c r="S21" s="27">
        <v>1</v>
      </c>
      <c r="T21" s="27">
        <v>17</v>
      </c>
      <c r="U21" s="27">
        <v>5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18">
        <f t="shared" si="7"/>
        <v>23</v>
      </c>
      <c r="AF21" s="17">
        <v>12</v>
      </c>
      <c r="AG21" s="28">
        <f t="shared" si="8"/>
        <v>23</v>
      </c>
      <c r="AH21" s="29">
        <f t="shared" si="9"/>
        <v>29</v>
      </c>
      <c r="AI21" s="29">
        <f t="shared" si="10"/>
        <v>27</v>
      </c>
      <c r="AJ21" s="17">
        <f t="shared" si="11"/>
        <v>24</v>
      </c>
      <c r="AK21" s="17">
        <f t="shared" si="12"/>
        <v>26</v>
      </c>
      <c r="AL21" s="17">
        <f t="shared" si="13"/>
        <v>21</v>
      </c>
      <c r="AM21" s="17">
        <f t="shared" si="14"/>
        <v>23</v>
      </c>
      <c r="AN21" s="30">
        <f t="shared" si="15"/>
        <v>23.4</v>
      </c>
      <c r="AO21" s="30">
        <f t="shared" si="16"/>
        <v>24.714285714285715</v>
      </c>
      <c r="AQ21" s="17">
        <v>12</v>
      </c>
      <c r="AR21" s="97">
        <v>18.5</v>
      </c>
      <c r="AS21" s="97">
        <v>17.399999618530273</v>
      </c>
      <c r="AT21" s="97">
        <v>20.600000381469727</v>
      </c>
      <c r="AU21" s="97">
        <v>18.799999237060547</v>
      </c>
      <c r="AV21" s="97">
        <v>19.100000381469727</v>
      </c>
      <c r="AW21" s="97">
        <v>20.899999618530273</v>
      </c>
      <c r="AX21" s="97">
        <v>22.399999618530273</v>
      </c>
      <c r="AY21" s="1" t="s">
        <v>40</v>
      </c>
      <c r="BI21" s="41" t="s">
        <v>43</v>
      </c>
      <c r="BJ21" s="65">
        <f t="shared" ref="BJ21:BK24" si="20">SUM(B175)</f>
        <v>181</v>
      </c>
      <c r="BK21" s="112">
        <f t="shared" si="20"/>
        <v>6</v>
      </c>
      <c r="BL21" s="66">
        <f>SUM(D175,F175:H175,M175)</f>
        <v>7</v>
      </c>
      <c r="BM21" s="67">
        <f>SUM(E175,I175:L175,N175)</f>
        <v>0</v>
      </c>
      <c r="BN21" s="44">
        <f>SUM(BJ21:BM21)</f>
        <v>194</v>
      </c>
    </row>
    <row r="22" spans="1:66">
      <c r="A22" s="17">
        <v>13</v>
      </c>
      <c r="B22" s="27">
        <v>17</v>
      </c>
      <c r="C22" s="27">
        <v>0</v>
      </c>
      <c r="D22" s="27">
        <v>1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18">
        <f t="shared" si="6"/>
        <v>18</v>
      </c>
      <c r="Q22" s="17">
        <v>13</v>
      </c>
      <c r="R22" s="27">
        <v>0</v>
      </c>
      <c r="S22" s="27">
        <v>0</v>
      </c>
      <c r="T22" s="27">
        <v>10</v>
      </c>
      <c r="U22" s="27">
        <v>8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18">
        <f t="shared" si="7"/>
        <v>18</v>
      </c>
      <c r="AF22" s="17">
        <v>13</v>
      </c>
      <c r="AG22" s="28">
        <f t="shared" si="8"/>
        <v>18</v>
      </c>
      <c r="AH22" s="29">
        <f t="shared" si="9"/>
        <v>41</v>
      </c>
      <c r="AI22" s="29">
        <f t="shared" si="10"/>
        <v>24</v>
      </c>
      <c r="AJ22" s="17">
        <f t="shared" si="11"/>
        <v>30</v>
      </c>
      <c r="AK22" s="17">
        <f t="shared" si="12"/>
        <v>26</v>
      </c>
      <c r="AL22" s="17">
        <f t="shared" si="13"/>
        <v>21</v>
      </c>
      <c r="AM22" s="17">
        <f t="shared" si="14"/>
        <v>21</v>
      </c>
      <c r="AN22" s="30">
        <f t="shared" si="15"/>
        <v>23.2</v>
      </c>
      <c r="AO22" s="30">
        <f t="shared" si="16"/>
        <v>25.857142857142858</v>
      </c>
      <c r="AQ22" s="17">
        <v>13</v>
      </c>
      <c r="AR22" s="97">
        <v>19.700000762939453</v>
      </c>
      <c r="AS22" s="97">
        <v>19.100000381469727</v>
      </c>
      <c r="AT22" s="97">
        <v>22</v>
      </c>
      <c r="AU22" s="97">
        <v>17.600000381469727</v>
      </c>
      <c r="AV22" s="97">
        <v>17.899999618530273</v>
      </c>
      <c r="AW22" s="97">
        <v>21.799999237060547</v>
      </c>
      <c r="AX22" s="97">
        <v>18.299999237060547</v>
      </c>
      <c r="AY22" s="1" t="s">
        <v>40</v>
      </c>
      <c r="BI22" s="47" t="s">
        <v>45</v>
      </c>
      <c r="BJ22" s="48">
        <f t="shared" si="20"/>
        <v>203</v>
      </c>
      <c r="BK22" s="108">
        <f t="shared" si="20"/>
        <v>6</v>
      </c>
      <c r="BL22" s="49">
        <f>SUM(D176,F176:H176,M176)</f>
        <v>8</v>
      </c>
      <c r="BM22" s="50">
        <f>SUM(E176,I176:L176,N176)</f>
        <v>0</v>
      </c>
      <c r="BN22" s="44">
        <f>SUM(BJ22:BM22)</f>
        <v>217</v>
      </c>
    </row>
    <row r="23" spans="1:66">
      <c r="A23" s="17">
        <v>14</v>
      </c>
      <c r="B23" s="27">
        <v>20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18">
        <f t="shared" si="6"/>
        <v>20</v>
      </c>
      <c r="Q23" s="17">
        <v>14</v>
      </c>
      <c r="R23" s="27">
        <v>0</v>
      </c>
      <c r="S23" s="27">
        <v>1</v>
      </c>
      <c r="T23" s="27">
        <v>6</v>
      </c>
      <c r="U23" s="27">
        <v>12</v>
      </c>
      <c r="V23" s="27">
        <v>1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18">
        <f t="shared" si="7"/>
        <v>20</v>
      </c>
      <c r="AF23" s="17">
        <v>14</v>
      </c>
      <c r="AG23" s="28">
        <f t="shared" si="8"/>
        <v>20</v>
      </c>
      <c r="AH23" s="29">
        <f t="shared" si="9"/>
        <v>27</v>
      </c>
      <c r="AI23" s="29">
        <f t="shared" si="10"/>
        <v>20</v>
      </c>
      <c r="AJ23" s="17">
        <f t="shared" si="11"/>
        <v>21</v>
      </c>
      <c r="AK23" s="17">
        <f t="shared" si="12"/>
        <v>27</v>
      </c>
      <c r="AL23" s="17">
        <f t="shared" si="13"/>
        <v>15</v>
      </c>
      <c r="AM23" s="17">
        <f t="shared" si="14"/>
        <v>22</v>
      </c>
      <c r="AN23" s="30">
        <f t="shared" si="15"/>
        <v>21</v>
      </c>
      <c r="AO23" s="30">
        <f t="shared" si="16"/>
        <v>21.714285714285715</v>
      </c>
      <c r="AQ23" s="17">
        <v>14</v>
      </c>
      <c r="AR23" s="97">
        <v>21.299999237060547</v>
      </c>
      <c r="AS23" s="97">
        <v>20.100000381469727</v>
      </c>
      <c r="AT23" s="97">
        <v>21</v>
      </c>
      <c r="AU23" s="97">
        <v>18.899999618530273</v>
      </c>
      <c r="AV23" s="97">
        <v>19.700000762939453</v>
      </c>
      <c r="AW23" s="97">
        <v>21.600000381469727</v>
      </c>
      <c r="AX23" s="97">
        <v>19.5</v>
      </c>
      <c r="AY23" s="1" t="s">
        <v>40</v>
      </c>
      <c r="BI23" s="53" t="s">
        <v>47</v>
      </c>
      <c r="BJ23" s="54">
        <f t="shared" si="20"/>
        <v>204</v>
      </c>
      <c r="BK23" s="109">
        <f t="shared" si="20"/>
        <v>6</v>
      </c>
      <c r="BL23" s="55">
        <f>SUM(D177,F177:H177,M177)</f>
        <v>8</v>
      </c>
      <c r="BM23" s="56">
        <f>SUM(E177,I177:L177,N177)</f>
        <v>0</v>
      </c>
      <c r="BN23" s="44">
        <f>SUM(BJ23:BM23)</f>
        <v>218</v>
      </c>
    </row>
    <row r="24" spans="1:66">
      <c r="A24" s="17">
        <v>15</v>
      </c>
      <c r="B24" s="27">
        <v>25</v>
      </c>
      <c r="C24" s="27">
        <v>1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18">
        <f t="shared" si="6"/>
        <v>26</v>
      </c>
      <c r="Q24" s="17">
        <v>15</v>
      </c>
      <c r="R24" s="27">
        <v>1</v>
      </c>
      <c r="S24" s="27">
        <v>11</v>
      </c>
      <c r="T24" s="27">
        <v>12</v>
      </c>
      <c r="U24" s="27">
        <v>2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18">
        <f t="shared" si="7"/>
        <v>26</v>
      </c>
      <c r="AF24" s="17">
        <v>15</v>
      </c>
      <c r="AG24" s="28">
        <f t="shared" si="8"/>
        <v>26</v>
      </c>
      <c r="AH24" s="29">
        <f t="shared" si="9"/>
        <v>21</v>
      </c>
      <c r="AI24" s="29">
        <f t="shared" si="10"/>
        <v>26</v>
      </c>
      <c r="AJ24" s="17">
        <f t="shared" si="11"/>
        <v>26</v>
      </c>
      <c r="AK24" s="17">
        <f t="shared" si="12"/>
        <v>32</v>
      </c>
      <c r="AL24" s="17">
        <f t="shared" si="13"/>
        <v>25</v>
      </c>
      <c r="AM24" s="17">
        <f t="shared" si="14"/>
        <v>14</v>
      </c>
      <c r="AN24" s="30">
        <f t="shared" si="15"/>
        <v>24.6</v>
      </c>
      <c r="AO24" s="30">
        <f t="shared" si="16"/>
        <v>24.285714285714285</v>
      </c>
      <c r="AQ24" s="17">
        <v>15</v>
      </c>
      <c r="AR24" s="97">
        <v>15.699999809265137</v>
      </c>
      <c r="AS24" s="97">
        <v>18.200000762939453</v>
      </c>
      <c r="AT24" s="97">
        <v>20.799999237060547</v>
      </c>
      <c r="AU24" s="97">
        <v>19.100000381469727</v>
      </c>
      <c r="AV24" s="97">
        <v>19.899999618530273</v>
      </c>
      <c r="AW24" s="97">
        <v>19.600000381469727</v>
      </c>
      <c r="AX24" s="97">
        <v>21.299999237060547</v>
      </c>
      <c r="AY24" s="1" t="s">
        <v>40</v>
      </c>
      <c r="BI24" s="57" t="s">
        <v>48</v>
      </c>
      <c r="BJ24" s="58">
        <f t="shared" si="20"/>
        <v>218</v>
      </c>
      <c r="BK24" s="110">
        <f t="shared" si="20"/>
        <v>6</v>
      </c>
      <c r="BL24" s="59">
        <f>SUM(D178,F178:H178,M178)</f>
        <v>8</v>
      </c>
      <c r="BM24" s="60">
        <f>SUM(E178,I178:L178,N178)</f>
        <v>0</v>
      </c>
      <c r="BN24" s="44">
        <f>SUM(BJ24:BM24)</f>
        <v>232</v>
      </c>
    </row>
    <row r="25" spans="1:66">
      <c r="A25" s="17">
        <v>16</v>
      </c>
      <c r="B25" s="27">
        <v>47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18">
        <f t="shared" si="6"/>
        <v>47</v>
      </c>
      <c r="Q25" s="17">
        <v>16</v>
      </c>
      <c r="R25" s="27">
        <v>0</v>
      </c>
      <c r="S25" s="27">
        <v>1</v>
      </c>
      <c r="T25" s="27">
        <v>14</v>
      </c>
      <c r="U25" s="27">
        <v>31</v>
      </c>
      <c r="V25" s="27">
        <v>0</v>
      </c>
      <c r="W25" s="27">
        <v>1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18">
        <f t="shared" si="7"/>
        <v>47</v>
      </c>
      <c r="AF25" s="17">
        <v>16</v>
      </c>
      <c r="AG25" s="28">
        <f t="shared" si="8"/>
        <v>47</v>
      </c>
      <c r="AH25" s="29">
        <f t="shared" si="9"/>
        <v>27</v>
      </c>
      <c r="AI25" s="29">
        <f t="shared" si="10"/>
        <v>21</v>
      </c>
      <c r="AJ25" s="17">
        <f t="shared" si="11"/>
        <v>18</v>
      </c>
      <c r="AK25" s="17">
        <f t="shared" si="12"/>
        <v>32</v>
      </c>
      <c r="AL25" s="17">
        <f t="shared" si="13"/>
        <v>34</v>
      </c>
      <c r="AM25" s="17">
        <f t="shared" si="14"/>
        <v>42</v>
      </c>
      <c r="AN25" s="30">
        <f t="shared" si="15"/>
        <v>34.6</v>
      </c>
      <c r="AO25" s="30">
        <f t="shared" si="16"/>
        <v>31.571428571428573</v>
      </c>
      <c r="AQ25" s="17">
        <v>16</v>
      </c>
      <c r="AR25" s="97">
        <v>20.600000381469727</v>
      </c>
      <c r="AS25" s="97">
        <v>20.600000381469727</v>
      </c>
      <c r="AT25" s="97">
        <v>22.200000762939453</v>
      </c>
      <c r="AU25" s="97">
        <v>21.200000762939453</v>
      </c>
      <c r="AV25" s="97">
        <v>19.299999237060547</v>
      </c>
      <c r="AW25" s="97">
        <v>18.5</v>
      </c>
      <c r="AX25" s="97">
        <v>21</v>
      </c>
      <c r="AY25" s="1" t="s">
        <v>40</v>
      </c>
      <c r="BI25" s="10">
        <f>BI20+1</f>
        <v>45698</v>
      </c>
      <c r="BJ25" s="62"/>
      <c r="BK25" s="111"/>
      <c r="BL25" s="63"/>
      <c r="BM25" s="64"/>
      <c r="BN25" s="37"/>
    </row>
    <row r="26" spans="1:66">
      <c r="A26" s="17">
        <v>17</v>
      </c>
      <c r="B26" s="27">
        <v>36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18">
        <f t="shared" si="6"/>
        <v>36</v>
      </c>
      <c r="Q26" s="17">
        <v>17</v>
      </c>
      <c r="R26" s="27">
        <v>0</v>
      </c>
      <c r="S26" s="27">
        <v>2</v>
      </c>
      <c r="T26" s="27">
        <v>17</v>
      </c>
      <c r="U26" s="27">
        <v>17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18">
        <f t="shared" si="7"/>
        <v>36</v>
      </c>
      <c r="AF26" s="17">
        <v>17</v>
      </c>
      <c r="AG26" s="28">
        <f t="shared" si="8"/>
        <v>36</v>
      </c>
      <c r="AH26" s="29">
        <f t="shared" si="9"/>
        <v>27</v>
      </c>
      <c r="AI26" s="29">
        <f t="shared" si="10"/>
        <v>23</v>
      </c>
      <c r="AJ26" s="17">
        <f t="shared" si="11"/>
        <v>29</v>
      </c>
      <c r="AK26" s="17">
        <f t="shared" si="12"/>
        <v>26</v>
      </c>
      <c r="AL26" s="17">
        <f t="shared" si="13"/>
        <v>23</v>
      </c>
      <c r="AM26" s="17">
        <f t="shared" si="14"/>
        <v>27</v>
      </c>
      <c r="AN26" s="30">
        <f t="shared" si="15"/>
        <v>28.2</v>
      </c>
      <c r="AO26" s="30">
        <f t="shared" si="16"/>
        <v>27.285714285714285</v>
      </c>
      <c r="AQ26" s="17">
        <v>17</v>
      </c>
      <c r="AR26" s="97">
        <v>19.399999618530273</v>
      </c>
      <c r="AS26" s="97">
        <v>17.600000381469727</v>
      </c>
      <c r="AT26" s="97">
        <v>24.100000381469727</v>
      </c>
      <c r="AU26" s="97">
        <v>16.899999618530273</v>
      </c>
      <c r="AV26" s="97">
        <v>19.600000381469727</v>
      </c>
      <c r="AW26" s="97">
        <v>20.600000381469727</v>
      </c>
      <c r="AX26" s="97">
        <v>21.5</v>
      </c>
      <c r="AY26" s="1" t="s">
        <v>40</v>
      </c>
      <c r="BI26" s="41" t="s">
        <v>43</v>
      </c>
      <c r="BJ26" s="65">
        <f t="shared" ref="BJ26:BK29" si="21">SUM(B245)</f>
        <v>255</v>
      </c>
      <c r="BK26" s="112">
        <f t="shared" si="21"/>
        <v>5</v>
      </c>
      <c r="BL26" s="66">
        <f>SUM(D245,F245:H245,M245)</f>
        <v>9</v>
      </c>
      <c r="BM26" s="67">
        <f>SUM(E245,I245:L245,N245)</f>
        <v>1</v>
      </c>
      <c r="BN26" s="44">
        <f>SUM(BJ26:BM26)</f>
        <v>270</v>
      </c>
    </row>
    <row r="27" spans="1:66">
      <c r="A27" s="17">
        <v>18</v>
      </c>
      <c r="B27" s="27">
        <v>36</v>
      </c>
      <c r="C27" s="27">
        <v>0</v>
      </c>
      <c r="D27" s="27">
        <v>1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18">
        <f t="shared" si="6"/>
        <v>37</v>
      </c>
      <c r="Q27" s="17">
        <v>18</v>
      </c>
      <c r="R27" s="27">
        <v>0</v>
      </c>
      <c r="S27" s="27">
        <v>3</v>
      </c>
      <c r="T27" s="27">
        <v>32</v>
      </c>
      <c r="U27" s="27">
        <v>2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18">
        <f t="shared" si="7"/>
        <v>37</v>
      </c>
      <c r="AF27" s="17">
        <v>18</v>
      </c>
      <c r="AG27" s="28">
        <f t="shared" si="8"/>
        <v>37</v>
      </c>
      <c r="AH27" s="29">
        <f t="shared" si="9"/>
        <v>21</v>
      </c>
      <c r="AI27" s="29">
        <f t="shared" si="10"/>
        <v>8</v>
      </c>
      <c r="AJ27" s="17">
        <f t="shared" si="11"/>
        <v>24</v>
      </c>
      <c r="AK27" s="17">
        <f t="shared" si="12"/>
        <v>33</v>
      </c>
      <c r="AL27" s="17">
        <f t="shared" si="13"/>
        <v>32</v>
      </c>
      <c r="AM27" s="17">
        <f t="shared" si="14"/>
        <v>30</v>
      </c>
      <c r="AN27" s="30">
        <f t="shared" si="15"/>
        <v>31.2</v>
      </c>
      <c r="AO27" s="30">
        <f t="shared" si="16"/>
        <v>26.428571428571427</v>
      </c>
      <c r="AQ27" s="17">
        <v>18</v>
      </c>
      <c r="AR27" s="97">
        <v>17.299999237060547</v>
      </c>
      <c r="AS27" s="97">
        <v>20.100000381469727</v>
      </c>
      <c r="AT27" s="97">
        <v>17.700000762939453</v>
      </c>
      <c r="AU27" s="97">
        <v>20.399999618530273</v>
      </c>
      <c r="AV27" s="97">
        <v>17.799999237060547</v>
      </c>
      <c r="AW27" s="97">
        <v>19.100000381469727</v>
      </c>
      <c r="AX27" s="97">
        <v>21.5</v>
      </c>
      <c r="AY27" s="1" t="s">
        <v>40</v>
      </c>
      <c r="BI27" s="47" t="s">
        <v>45</v>
      </c>
      <c r="BJ27" s="48">
        <f t="shared" si="21"/>
        <v>285</v>
      </c>
      <c r="BK27" s="108">
        <f t="shared" si="21"/>
        <v>6</v>
      </c>
      <c r="BL27" s="49">
        <f>SUM(D246,F246:H246,M246)</f>
        <v>9</v>
      </c>
      <c r="BM27" s="50">
        <f>SUM(E246,I246:L246,N246)</f>
        <v>1</v>
      </c>
      <c r="BN27" s="44">
        <f>SUM(BJ27:BM27)</f>
        <v>301</v>
      </c>
    </row>
    <row r="28" spans="1:66">
      <c r="A28" s="17">
        <v>19</v>
      </c>
      <c r="B28" s="27">
        <v>24</v>
      </c>
      <c r="C28" s="27">
        <v>0</v>
      </c>
      <c r="D28" s="27">
        <v>2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18">
        <f t="shared" si="6"/>
        <v>26</v>
      </c>
      <c r="Q28" s="17">
        <v>19</v>
      </c>
      <c r="R28" s="27">
        <v>0</v>
      </c>
      <c r="S28" s="27">
        <v>0</v>
      </c>
      <c r="T28" s="27">
        <v>15</v>
      </c>
      <c r="U28" s="27">
        <v>10</v>
      </c>
      <c r="V28" s="27">
        <v>1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18">
        <f t="shared" si="7"/>
        <v>26</v>
      </c>
      <c r="AF28" s="17">
        <v>19</v>
      </c>
      <c r="AG28" s="28">
        <f t="shared" si="8"/>
        <v>26</v>
      </c>
      <c r="AH28" s="29">
        <f t="shared" si="9"/>
        <v>18</v>
      </c>
      <c r="AI28" s="29">
        <f t="shared" si="10"/>
        <v>15</v>
      </c>
      <c r="AJ28" s="17">
        <f t="shared" si="11"/>
        <v>24</v>
      </c>
      <c r="AK28" s="17">
        <f t="shared" si="12"/>
        <v>19</v>
      </c>
      <c r="AL28" s="17">
        <f t="shared" si="13"/>
        <v>29</v>
      </c>
      <c r="AM28" s="17">
        <f t="shared" si="14"/>
        <v>22</v>
      </c>
      <c r="AN28" s="30">
        <f t="shared" si="15"/>
        <v>24</v>
      </c>
      <c r="AO28" s="30">
        <f t="shared" si="16"/>
        <v>21.857142857142858</v>
      </c>
      <c r="AQ28" s="17">
        <v>19</v>
      </c>
      <c r="AR28" s="97">
        <v>20.100000381469727</v>
      </c>
      <c r="AS28" s="97">
        <v>22.5</v>
      </c>
      <c r="AT28" s="97">
        <v>23.299999237060547</v>
      </c>
      <c r="AU28" s="97">
        <v>18.799999237060547</v>
      </c>
      <c r="AV28" s="97">
        <v>20.700000762939453</v>
      </c>
      <c r="AW28" s="97">
        <v>19.399999618530273</v>
      </c>
      <c r="AX28" s="97">
        <v>21.700000762939453</v>
      </c>
      <c r="AY28" s="1" t="s">
        <v>40</v>
      </c>
      <c r="BI28" s="53" t="s">
        <v>47</v>
      </c>
      <c r="BJ28" s="54">
        <f t="shared" si="21"/>
        <v>288</v>
      </c>
      <c r="BK28" s="109">
        <f t="shared" si="21"/>
        <v>6</v>
      </c>
      <c r="BL28" s="55">
        <f>SUM(D247,F247:H247,M247)</f>
        <v>10</v>
      </c>
      <c r="BM28" s="56">
        <f>SUM(E247,I247:L247,N247)</f>
        <v>1</v>
      </c>
      <c r="BN28" s="44">
        <f>SUM(BJ28:BM28)</f>
        <v>305</v>
      </c>
    </row>
    <row r="29" spans="1:66">
      <c r="A29" s="17">
        <v>20</v>
      </c>
      <c r="B29" s="27">
        <v>16</v>
      </c>
      <c r="C29" s="27">
        <v>1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18">
        <f t="shared" si="6"/>
        <v>17</v>
      </c>
      <c r="Q29" s="17">
        <v>20</v>
      </c>
      <c r="R29" s="27">
        <v>0</v>
      </c>
      <c r="S29" s="27">
        <v>1</v>
      </c>
      <c r="T29" s="27">
        <v>3</v>
      </c>
      <c r="U29" s="27">
        <v>5</v>
      </c>
      <c r="V29" s="27">
        <v>7</v>
      </c>
      <c r="W29" s="27">
        <v>1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18">
        <f t="shared" si="7"/>
        <v>17</v>
      </c>
      <c r="AF29" s="17">
        <v>20</v>
      </c>
      <c r="AG29" s="28">
        <f t="shared" si="8"/>
        <v>17</v>
      </c>
      <c r="AH29" s="29">
        <f t="shared" si="9"/>
        <v>16</v>
      </c>
      <c r="AI29" s="29">
        <f t="shared" si="10"/>
        <v>9</v>
      </c>
      <c r="AJ29" s="17">
        <f t="shared" si="11"/>
        <v>10</v>
      </c>
      <c r="AK29" s="17">
        <f t="shared" si="12"/>
        <v>15</v>
      </c>
      <c r="AL29" s="17">
        <f t="shared" si="13"/>
        <v>18</v>
      </c>
      <c r="AM29" s="17">
        <f t="shared" si="14"/>
        <v>17</v>
      </c>
      <c r="AN29" s="30">
        <f t="shared" si="15"/>
        <v>15.4</v>
      </c>
      <c r="AO29" s="30">
        <f t="shared" si="16"/>
        <v>14.571428571428571</v>
      </c>
      <c r="AQ29" s="17">
        <v>20</v>
      </c>
      <c r="AR29" s="97">
        <v>23.899999618530273</v>
      </c>
      <c r="AS29" s="97">
        <v>26.200000762939453</v>
      </c>
      <c r="AT29" s="97">
        <v>22</v>
      </c>
      <c r="AU29" s="97">
        <v>20.100000381469727</v>
      </c>
      <c r="AV29" s="97">
        <v>21.600000381469727</v>
      </c>
      <c r="AW29" s="97">
        <v>22.600000381469727</v>
      </c>
      <c r="AX29" s="97">
        <v>20.799999237060547</v>
      </c>
      <c r="AY29" s="1" t="s">
        <v>40</v>
      </c>
      <c r="BI29" s="57" t="s">
        <v>48</v>
      </c>
      <c r="BJ29" s="58">
        <f t="shared" si="21"/>
        <v>293</v>
      </c>
      <c r="BK29" s="110">
        <f t="shared" si="21"/>
        <v>6</v>
      </c>
      <c r="BL29" s="59">
        <f>SUM(D248,F248:H248,M248)</f>
        <v>10</v>
      </c>
      <c r="BM29" s="60">
        <f>SUM(E248,I248:L248,N248)</f>
        <v>1</v>
      </c>
      <c r="BN29" s="44">
        <f>SUM(BJ29:BM29)</f>
        <v>310</v>
      </c>
    </row>
    <row r="30" spans="1:66">
      <c r="A30" s="17">
        <v>21</v>
      </c>
      <c r="B30" s="27">
        <v>5</v>
      </c>
      <c r="C30" s="27">
        <v>1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18">
        <f t="shared" si="6"/>
        <v>6</v>
      </c>
      <c r="Q30" s="17">
        <v>21</v>
      </c>
      <c r="R30" s="27">
        <v>0</v>
      </c>
      <c r="S30" s="27">
        <v>0</v>
      </c>
      <c r="T30" s="27">
        <v>1</v>
      </c>
      <c r="U30" s="27">
        <v>5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18">
        <f t="shared" si="7"/>
        <v>6</v>
      </c>
      <c r="AF30" s="17">
        <v>21</v>
      </c>
      <c r="AG30" s="28">
        <f t="shared" si="8"/>
        <v>6</v>
      </c>
      <c r="AH30" s="29">
        <f t="shared" si="9"/>
        <v>12</v>
      </c>
      <c r="AI30" s="29">
        <f t="shared" si="10"/>
        <v>8</v>
      </c>
      <c r="AJ30" s="17">
        <f t="shared" si="11"/>
        <v>16</v>
      </c>
      <c r="AK30" s="17">
        <f t="shared" si="12"/>
        <v>8</v>
      </c>
      <c r="AL30" s="17">
        <f t="shared" si="13"/>
        <v>7</v>
      </c>
      <c r="AM30" s="17">
        <f t="shared" si="14"/>
        <v>16</v>
      </c>
      <c r="AN30" s="30">
        <f t="shared" si="15"/>
        <v>10.6</v>
      </c>
      <c r="AO30" s="30">
        <f t="shared" si="16"/>
        <v>10.428571428571429</v>
      </c>
      <c r="AQ30" s="17">
        <v>21</v>
      </c>
      <c r="AR30" s="97">
        <v>21.200000762939453</v>
      </c>
      <c r="AS30" s="97">
        <v>23.299999237060547</v>
      </c>
      <c r="AT30" s="97">
        <v>22.399999618530273</v>
      </c>
      <c r="AU30" s="97">
        <v>19.200000762939453</v>
      </c>
      <c r="AV30" s="97">
        <v>21.200000762939453</v>
      </c>
      <c r="AW30" s="97">
        <v>21.5</v>
      </c>
      <c r="AX30" s="97">
        <v>19.799999237060547</v>
      </c>
      <c r="AY30" s="1" t="s">
        <v>40</v>
      </c>
      <c r="BI30" s="10">
        <f>BI25+1</f>
        <v>45699</v>
      </c>
      <c r="BJ30" s="62"/>
      <c r="BK30" s="111"/>
      <c r="BL30" s="63"/>
      <c r="BM30" s="64"/>
      <c r="BN30" s="37"/>
    </row>
    <row r="31" spans="1:66">
      <c r="A31" s="17">
        <v>22</v>
      </c>
      <c r="B31" s="27">
        <v>12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18">
        <f t="shared" si="6"/>
        <v>12</v>
      </c>
      <c r="Q31" s="17">
        <v>22</v>
      </c>
      <c r="R31" s="27">
        <v>0</v>
      </c>
      <c r="S31" s="27">
        <v>0</v>
      </c>
      <c r="T31" s="27">
        <v>2</v>
      </c>
      <c r="U31" s="27">
        <v>10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18">
        <f t="shared" si="7"/>
        <v>12</v>
      </c>
      <c r="AF31" s="17">
        <v>22</v>
      </c>
      <c r="AG31" s="28">
        <f t="shared" si="8"/>
        <v>12</v>
      </c>
      <c r="AH31" s="29">
        <f t="shared" si="9"/>
        <v>11</v>
      </c>
      <c r="AI31" s="29">
        <f t="shared" si="10"/>
        <v>4</v>
      </c>
      <c r="AJ31" s="17">
        <f t="shared" si="11"/>
        <v>5</v>
      </c>
      <c r="AK31" s="17">
        <f t="shared" si="12"/>
        <v>5</v>
      </c>
      <c r="AL31" s="17">
        <f t="shared" si="13"/>
        <v>5</v>
      </c>
      <c r="AM31" s="17">
        <f t="shared" si="14"/>
        <v>8</v>
      </c>
      <c r="AN31" s="30">
        <f t="shared" si="15"/>
        <v>7</v>
      </c>
      <c r="AO31" s="30">
        <f t="shared" si="16"/>
        <v>7.1428571428571432</v>
      </c>
      <c r="AQ31" s="17">
        <v>22</v>
      </c>
      <c r="AR31" s="97">
        <v>22.299999237060547</v>
      </c>
      <c r="AS31" s="97">
        <v>22.200000762939453</v>
      </c>
      <c r="AT31" s="97">
        <v>22.700000762939453</v>
      </c>
      <c r="AU31" s="97">
        <v>18.299999237060547</v>
      </c>
      <c r="AV31" s="97">
        <v>22.600000381469727</v>
      </c>
      <c r="AW31" s="97">
        <v>22.399999618530273</v>
      </c>
      <c r="AX31" s="97">
        <v>23.100000381469727</v>
      </c>
      <c r="AY31" s="1" t="s">
        <v>40</v>
      </c>
      <c r="BI31" s="41" t="s">
        <v>43</v>
      </c>
      <c r="BJ31" s="65">
        <f t="shared" ref="BJ31:BK34" si="22">SUM(B315)</f>
        <v>281</v>
      </c>
      <c r="BK31" s="112">
        <f t="shared" si="22"/>
        <v>7</v>
      </c>
      <c r="BL31" s="66">
        <f>SUM(D315,F315:H315,M315)</f>
        <v>5</v>
      </c>
      <c r="BM31" s="67">
        <f>SUM(E315,I315:L315,N315)</f>
        <v>0</v>
      </c>
      <c r="BN31" s="44">
        <f>SUM(BJ31:BM31)</f>
        <v>293</v>
      </c>
    </row>
    <row r="32" spans="1:66">
      <c r="A32" s="17">
        <v>23</v>
      </c>
      <c r="B32" s="27">
        <v>11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18">
        <f t="shared" si="6"/>
        <v>11</v>
      </c>
      <c r="Q32" s="17">
        <v>23</v>
      </c>
      <c r="R32" s="27">
        <v>0</v>
      </c>
      <c r="S32" s="27">
        <v>0</v>
      </c>
      <c r="T32" s="27">
        <v>6</v>
      </c>
      <c r="U32" s="27">
        <v>5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18">
        <f t="shared" si="7"/>
        <v>11</v>
      </c>
      <c r="AF32" s="17">
        <v>23</v>
      </c>
      <c r="AG32" s="28">
        <f t="shared" si="8"/>
        <v>11</v>
      </c>
      <c r="AH32" s="29">
        <f t="shared" si="9"/>
        <v>1</v>
      </c>
      <c r="AI32" s="29">
        <f t="shared" si="10"/>
        <v>1</v>
      </c>
      <c r="AJ32" s="17">
        <f t="shared" si="11"/>
        <v>2</v>
      </c>
      <c r="AK32" s="17">
        <f t="shared" si="12"/>
        <v>6</v>
      </c>
      <c r="AL32" s="17">
        <f t="shared" si="13"/>
        <v>4</v>
      </c>
      <c r="AM32" s="17">
        <f t="shared" si="14"/>
        <v>6</v>
      </c>
      <c r="AN32" s="30">
        <f t="shared" si="15"/>
        <v>5.8</v>
      </c>
      <c r="AO32" s="30">
        <f t="shared" si="16"/>
        <v>4.4285714285714288</v>
      </c>
      <c r="AQ32" s="17">
        <v>23</v>
      </c>
      <c r="AR32" s="97">
        <v>18.799999237060547</v>
      </c>
      <c r="AS32" s="97">
        <v>17.600000381469727</v>
      </c>
      <c r="AT32" s="97">
        <v>19.399999618530273</v>
      </c>
      <c r="AU32" s="97">
        <v>19.5</v>
      </c>
      <c r="AV32" s="97">
        <v>19.399999618530273</v>
      </c>
      <c r="AW32" s="97">
        <v>22.700000762939453</v>
      </c>
      <c r="AX32" s="97">
        <v>22.700000762939453</v>
      </c>
      <c r="AY32" s="1" t="s">
        <v>40</v>
      </c>
      <c r="BI32" s="47" t="s">
        <v>45</v>
      </c>
      <c r="BJ32" s="48">
        <f t="shared" si="22"/>
        <v>310</v>
      </c>
      <c r="BK32" s="108">
        <f t="shared" si="22"/>
        <v>7</v>
      </c>
      <c r="BL32" s="49">
        <f>SUM(D316,F316:H316,M316)</f>
        <v>8</v>
      </c>
      <c r="BM32" s="50">
        <f>SUM(E316,I316:L316,N316)</f>
        <v>0</v>
      </c>
      <c r="BN32" s="44">
        <f>SUM(BJ32:BM32)</f>
        <v>325</v>
      </c>
    </row>
    <row r="33" spans="1:66">
      <c r="A33" s="17">
        <v>24</v>
      </c>
      <c r="B33" s="27">
        <v>3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18">
        <f t="shared" si="6"/>
        <v>3</v>
      </c>
      <c r="Q33" s="17">
        <v>24</v>
      </c>
      <c r="R33" s="27">
        <v>0</v>
      </c>
      <c r="S33" s="27">
        <v>0</v>
      </c>
      <c r="T33" s="27">
        <v>2</v>
      </c>
      <c r="U33" s="27">
        <v>1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18">
        <f t="shared" si="7"/>
        <v>3</v>
      </c>
      <c r="AF33" s="17">
        <v>24</v>
      </c>
      <c r="AG33" s="28">
        <f t="shared" si="8"/>
        <v>3</v>
      </c>
      <c r="AH33" s="29">
        <f t="shared" si="9"/>
        <v>4</v>
      </c>
      <c r="AI33" s="29">
        <f t="shared" si="10"/>
        <v>0</v>
      </c>
      <c r="AJ33" s="17">
        <f t="shared" si="11"/>
        <v>2</v>
      </c>
      <c r="AK33" s="17">
        <f t="shared" si="12"/>
        <v>0</v>
      </c>
      <c r="AL33" s="17">
        <f t="shared" si="13"/>
        <v>7</v>
      </c>
      <c r="AM33" s="17">
        <f t="shared" si="14"/>
        <v>7</v>
      </c>
      <c r="AN33" s="30">
        <f t="shared" si="15"/>
        <v>3.8</v>
      </c>
      <c r="AO33" s="30">
        <f t="shared" si="16"/>
        <v>3.2857142857142856</v>
      </c>
      <c r="AQ33" s="17">
        <v>24</v>
      </c>
      <c r="AR33" s="97">
        <v>18.200000762939453</v>
      </c>
      <c r="AS33" s="97">
        <v>18.200000762939453</v>
      </c>
      <c r="AT33" s="97" t="s">
        <v>40</v>
      </c>
      <c r="AU33" s="97">
        <v>21</v>
      </c>
      <c r="AV33" s="97" t="s">
        <v>40</v>
      </c>
      <c r="AW33" s="97">
        <v>23.5</v>
      </c>
      <c r="AX33" s="97">
        <v>21.200000762939453</v>
      </c>
      <c r="AY33" s="1" t="s">
        <v>40</v>
      </c>
      <c r="BI33" s="53" t="s">
        <v>47</v>
      </c>
      <c r="BJ33" s="54">
        <f t="shared" si="22"/>
        <v>316</v>
      </c>
      <c r="BK33" s="109">
        <f t="shared" si="22"/>
        <v>7</v>
      </c>
      <c r="BL33" s="55">
        <f>SUM(D317,F317:H317,M317)</f>
        <v>8</v>
      </c>
      <c r="BM33" s="56">
        <f>SUM(E317,I317:L317,N317)</f>
        <v>0</v>
      </c>
      <c r="BN33" s="44">
        <f>SUM(BJ33:BM33)</f>
        <v>331</v>
      </c>
    </row>
    <row r="34" spans="1:66">
      <c r="AF34" s="5"/>
      <c r="AG34" s="7"/>
      <c r="AH34" s="7"/>
      <c r="AI34" s="7"/>
      <c r="AJ34" s="5"/>
      <c r="AK34" s="5"/>
      <c r="AL34" s="5"/>
      <c r="AM34" s="5"/>
      <c r="AN34" s="7"/>
      <c r="AO34" s="5"/>
      <c r="AQ34" s="5"/>
      <c r="AR34" s="68"/>
      <c r="AS34" s="68"/>
      <c r="AT34" s="68"/>
      <c r="AU34" s="68"/>
      <c r="AV34" s="68"/>
      <c r="AW34" s="68"/>
      <c r="AX34" s="68"/>
      <c r="BI34" s="57" t="s">
        <v>48</v>
      </c>
      <c r="BJ34" s="58">
        <f t="shared" si="22"/>
        <v>325</v>
      </c>
      <c r="BK34" s="110">
        <f t="shared" si="22"/>
        <v>7</v>
      </c>
      <c r="BL34" s="59">
        <f>SUM(D318,F318:H318,M318)</f>
        <v>8</v>
      </c>
      <c r="BM34" s="60">
        <f>SUM(E318,I318:L318,N318)</f>
        <v>0</v>
      </c>
      <c r="BN34" s="44">
        <f>SUM(BJ34:BM34)</f>
        <v>340</v>
      </c>
    </row>
    <row r="35" spans="1:66">
      <c r="A35" s="69" t="s">
        <v>43</v>
      </c>
      <c r="B35" s="70">
        <f t="shared" ref="B35:O35" si="23">SUM(B17:B28)</f>
        <v>291</v>
      </c>
      <c r="C35" s="70">
        <f t="shared" si="23"/>
        <v>4</v>
      </c>
      <c r="D35" s="70">
        <f t="shared" si="23"/>
        <v>5</v>
      </c>
      <c r="E35" s="70">
        <f t="shared" si="23"/>
        <v>0</v>
      </c>
      <c r="F35" s="70">
        <f t="shared" si="23"/>
        <v>0</v>
      </c>
      <c r="G35" s="70">
        <f t="shared" si="23"/>
        <v>0</v>
      </c>
      <c r="H35" s="70">
        <f t="shared" si="23"/>
        <v>0</v>
      </c>
      <c r="I35" s="70">
        <f t="shared" si="23"/>
        <v>0</v>
      </c>
      <c r="J35" s="70">
        <f t="shared" si="23"/>
        <v>0</v>
      </c>
      <c r="K35" s="70">
        <f t="shared" si="23"/>
        <v>0</v>
      </c>
      <c r="L35" s="70">
        <f t="shared" si="23"/>
        <v>0</v>
      </c>
      <c r="M35" s="70">
        <f t="shared" si="23"/>
        <v>2</v>
      </c>
      <c r="N35" s="70">
        <f t="shared" si="23"/>
        <v>0</v>
      </c>
      <c r="O35" s="71">
        <f t="shared" si="23"/>
        <v>302</v>
      </c>
      <c r="Q35" s="69" t="s">
        <v>43</v>
      </c>
      <c r="R35" s="70">
        <f t="shared" ref="R35:AD35" si="24">SUM(R17:R28)</f>
        <v>1</v>
      </c>
      <c r="S35" s="70">
        <f t="shared" si="24"/>
        <v>21</v>
      </c>
      <c r="T35" s="70">
        <f t="shared" si="24"/>
        <v>153</v>
      </c>
      <c r="U35" s="70">
        <f t="shared" si="24"/>
        <v>114</v>
      </c>
      <c r="V35" s="70">
        <f t="shared" si="24"/>
        <v>11</v>
      </c>
      <c r="W35" s="70">
        <f t="shared" si="24"/>
        <v>2</v>
      </c>
      <c r="X35" s="70">
        <f t="shared" si="24"/>
        <v>0</v>
      </c>
      <c r="Y35" s="70">
        <f t="shared" si="24"/>
        <v>0</v>
      </c>
      <c r="Z35" s="70">
        <f t="shared" si="24"/>
        <v>0</v>
      </c>
      <c r="AA35" s="70">
        <f t="shared" si="24"/>
        <v>0</v>
      </c>
      <c r="AB35" s="70">
        <f t="shared" si="24"/>
        <v>0</v>
      </c>
      <c r="AC35" s="70">
        <f t="shared" si="24"/>
        <v>0</v>
      </c>
      <c r="AD35" s="71">
        <f t="shared" si="24"/>
        <v>302</v>
      </c>
      <c r="AF35" s="69" t="s">
        <v>43</v>
      </c>
      <c r="AG35" s="70">
        <f t="shared" ref="AG35:AO35" si="25">SUM(AG17:AG28)</f>
        <v>302</v>
      </c>
      <c r="AH35" s="70">
        <f t="shared" si="25"/>
        <v>260</v>
      </c>
      <c r="AI35" s="70">
        <f t="shared" si="25"/>
        <v>194</v>
      </c>
      <c r="AJ35" s="70">
        <f t="shared" si="25"/>
        <v>270</v>
      </c>
      <c r="AK35" s="70">
        <f t="shared" si="25"/>
        <v>293</v>
      </c>
      <c r="AL35" s="70">
        <f t="shared" si="25"/>
        <v>265</v>
      </c>
      <c r="AM35" s="70">
        <f t="shared" si="25"/>
        <v>271</v>
      </c>
      <c r="AN35" s="72">
        <f t="shared" si="25"/>
        <v>280.2</v>
      </c>
      <c r="AO35" s="72">
        <f t="shared" si="25"/>
        <v>265</v>
      </c>
      <c r="AQ35" s="73" t="s">
        <v>49</v>
      </c>
      <c r="AR35" s="74">
        <v>18.700000762939453</v>
      </c>
      <c r="AS35" s="74">
        <v>18.799999237060547</v>
      </c>
      <c r="AT35" s="74">
        <v>21</v>
      </c>
      <c r="AU35" s="74">
        <v>19</v>
      </c>
      <c r="AV35" s="74">
        <v>18.899999618530273</v>
      </c>
      <c r="AW35" s="74">
        <v>20.399999618530273</v>
      </c>
      <c r="AX35" s="74">
        <v>22.200000762939453</v>
      </c>
      <c r="AY35" s="1" t="s">
        <v>40</v>
      </c>
      <c r="BI35" s="10">
        <f>BI30+1</f>
        <v>45700</v>
      </c>
      <c r="BJ35" s="62"/>
      <c r="BK35" s="111"/>
      <c r="BL35" s="63"/>
      <c r="BM35" s="64"/>
      <c r="BN35" s="37"/>
    </row>
    <row r="36" spans="1:66">
      <c r="A36" s="73" t="s">
        <v>45</v>
      </c>
      <c r="B36" s="75">
        <f t="shared" ref="B36:O36" si="26">SUM(B16:B31)</f>
        <v>326</v>
      </c>
      <c r="C36" s="75">
        <f t="shared" si="26"/>
        <v>6</v>
      </c>
      <c r="D36" s="75">
        <f t="shared" si="26"/>
        <v>5</v>
      </c>
      <c r="E36" s="75">
        <f t="shared" si="26"/>
        <v>0</v>
      </c>
      <c r="F36" s="75">
        <f t="shared" si="26"/>
        <v>0</v>
      </c>
      <c r="G36" s="75">
        <f t="shared" si="26"/>
        <v>0</v>
      </c>
      <c r="H36" s="75">
        <f t="shared" si="26"/>
        <v>0</v>
      </c>
      <c r="I36" s="75">
        <f t="shared" si="26"/>
        <v>0</v>
      </c>
      <c r="J36" s="75">
        <f t="shared" si="26"/>
        <v>0</v>
      </c>
      <c r="K36" s="75">
        <f t="shared" si="26"/>
        <v>0</v>
      </c>
      <c r="L36" s="75">
        <f t="shared" si="26"/>
        <v>0</v>
      </c>
      <c r="M36" s="75">
        <f t="shared" si="26"/>
        <v>2</v>
      </c>
      <c r="N36" s="75">
        <f t="shared" si="26"/>
        <v>0</v>
      </c>
      <c r="O36" s="71">
        <f t="shared" si="26"/>
        <v>339</v>
      </c>
      <c r="Q36" s="73" t="s">
        <v>45</v>
      </c>
      <c r="R36" s="75">
        <f t="shared" ref="R36:AD36" si="27">SUM(R16:R31)</f>
        <v>1</v>
      </c>
      <c r="S36" s="75">
        <f t="shared" si="27"/>
        <v>22</v>
      </c>
      <c r="T36" s="75">
        <f t="shared" si="27"/>
        <v>159</v>
      </c>
      <c r="U36" s="75">
        <f t="shared" si="27"/>
        <v>136</v>
      </c>
      <c r="V36" s="75">
        <f t="shared" si="27"/>
        <v>18</v>
      </c>
      <c r="W36" s="75">
        <f t="shared" si="27"/>
        <v>3</v>
      </c>
      <c r="X36" s="75">
        <f t="shared" si="27"/>
        <v>0</v>
      </c>
      <c r="Y36" s="75">
        <f t="shared" si="27"/>
        <v>0</v>
      </c>
      <c r="Z36" s="75">
        <f t="shared" si="27"/>
        <v>0</v>
      </c>
      <c r="AA36" s="75">
        <f t="shared" si="27"/>
        <v>0</v>
      </c>
      <c r="AB36" s="75">
        <f t="shared" si="27"/>
        <v>0</v>
      </c>
      <c r="AC36" s="75">
        <f t="shared" si="27"/>
        <v>0</v>
      </c>
      <c r="AD36" s="71">
        <f t="shared" si="27"/>
        <v>339</v>
      </c>
      <c r="AF36" s="73" t="s">
        <v>45</v>
      </c>
      <c r="AG36" s="75">
        <f t="shared" ref="AG36:AO36" si="28">SUM(AG16:AG31)</f>
        <v>339</v>
      </c>
      <c r="AH36" s="75">
        <f t="shared" si="28"/>
        <v>302</v>
      </c>
      <c r="AI36" s="75">
        <f t="shared" si="28"/>
        <v>217</v>
      </c>
      <c r="AJ36" s="75">
        <f t="shared" si="28"/>
        <v>301</v>
      </c>
      <c r="AK36" s="75">
        <f t="shared" si="28"/>
        <v>325</v>
      </c>
      <c r="AL36" s="75">
        <f t="shared" si="28"/>
        <v>296</v>
      </c>
      <c r="AM36" s="75">
        <f t="shared" si="28"/>
        <v>315</v>
      </c>
      <c r="AN36" s="72">
        <f t="shared" si="28"/>
        <v>315.2</v>
      </c>
      <c r="AO36" s="72">
        <f t="shared" si="28"/>
        <v>299.28571428571428</v>
      </c>
      <c r="AQ36" s="76" t="s">
        <v>50</v>
      </c>
      <c r="AR36" s="77">
        <v>18.799999237060547</v>
      </c>
      <c r="AS36" s="77">
        <v>19.5</v>
      </c>
      <c r="AT36" s="77">
        <v>21.399999618530273</v>
      </c>
      <c r="AU36" s="77">
        <v>19.899999618530273</v>
      </c>
      <c r="AV36" s="77">
        <v>19.600000381469727</v>
      </c>
      <c r="AW36" s="77">
        <v>19</v>
      </c>
      <c r="AX36" s="77">
        <v>21.100000381469727</v>
      </c>
      <c r="AY36" s="1" t="s">
        <v>40</v>
      </c>
      <c r="BI36" s="41" t="s">
        <v>43</v>
      </c>
      <c r="BJ36" s="65">
        <f t="shared" ref="BJ36:BK39" si="29">SUM(B385)</f>
        <v>254</v>
      </c>
      <c r="BK36" s="112">
        <f t="shared" si="29"/>
        <v>4</v>
      </c>
      <c r="BL36" s="66">
        <f>SUM(D385,F385:H385,M385)</f>
        <v>5</v>
      </c>
      <c r="BM36" s="67">
        <f>SUM(E385,I385:L385,N385)</f>
        <v>2</v>
      </c>
      <c r="BN36" s="44">
        <f>SUM(BJ36:BM36)</f>
        <v>265</v>
      </c>
    </row>
    <row r="37" spans="1:66">
      <c r="A37" s="76" t="s">
        <v>47</v>
      </c>
      <c r="B37" s="78">
        <f t="shared" ref="B37:O37" si="30">SUM(B16:B33)</f>
        <v>340</v>
      </c>
      <c r="C37" s="78">
        <f t="shared" si="30"/>
        <v>6</v>
      </c>
      <c r="D37" s="78">
        <f t="shared" si="30"/>
        <v>5</v>
      </c>
      <c r="E37" s="78">
        <f t="shared" si="30"/>
        <v>0</v>
      </c>
      <c r="F37" s="78">
        <f t="shared" si="30"/>
        <v>0</v>
      </c>
      <c r="G37" s="78">
        <f t="shared" si="30"/>
        <v>0</v>
      </c>
      <c r="H37" s="78">
        <f t="shared" si="30"/>
        <v>0</v>
      </c>
      <c r="I37" s="78">
        <f t="shared" si="30"/>
        <v>0</v>
      </c>
      <c r="J37" s="78">
        <f t="shared" si="30"/>
        <v>0</v>
      </c>
      <c r="K37" s="78">
        <f t="shared" si="30"/>
        <v>0</v>
      </c>
      <c r="L37" s="78">
        <f t="shared" si="30"/>
        <v>0</v>
      </c>
      <c r="M37" s="78">
        <f t="shared" si="30"/>
        <v>2</v>
      </c>
      <c r="N37" s="78">
        <f t="shared" si="30"/>
        <v>0</v>
      </c>
      <c r="O37" s="71">
        <f t="shared" si="30"/>
        <v>353</v>
      </c>
      <c r="Q37" s="76" t="s">
        <v>47</v>
      </c>
      <c r="R37" s="78">
        <f t="shared" ref="R37:AD37" si="31">SUM(R16:R33)</f>
        <v>1</v>
      </c>
      <c r="S37" s="78">
        <f t="shared" si="31"/>
        <v>22</v>
      </c>
      <c r="T37" s="78">
        <f t="shared" si="31"/>
        <v>167</v>
      </c>
      <c r="U37" s="78">
        <f t="shared" si="31"/>
        <v>142</v>
      </c>
      <c r="V37" s="78">
        <f t="shared" si="31"/>
        <v>18</v>
      </c>
      <c r="W37" s="78">
        <f t="shared" si="31"/>
        <v>3</v>
      </c>
      <c r="X37" s="78">
        <f t="shared" si="31"/>
        <v>0</v>
      </c>
      <c r="Y37" s="78">
        <f t="shared" si="31"/>
        <v>0</v>
      </c>
      <c r="Z37" s="78">
        <f t="shared" si="31"/>
        <v>0</v>
      </c>
      <c r="AA37" s="78">
        <f t="shared" si="31"/>
        <v>0</v>
      </c>
      <c r="AB37" s="78">
        <f t="shared" si="31"/>
        <v>0</v>
      </c>
      <c r="AC37" s="78">
        <f t="shared" si="31"/>
        <v>0</v>
      </c>
      <c r="AD37" s="71">
        <f t="shared" si="31"/>
        <v>353</v>
      </c>
      <c r="AF37" s="76" t="s">
        <v>47</v>
      </c>
      <c r="AG37" s="78">
        <f t="shared" ref="AG37:AO37" si="32">SUM(AG16:AG33)</f>
        <v>353</v>
      </c>
      <c r="AH37" s="78">
        <f t="shared" si="32"/>
        <v>307</v>
      </c>
      <c r="AI37" s="78">
        <f t="shared" si="32"/>
        <v>218</v>
      </c>
      <c r="AJ37" s="78">
        <f t="shared" si="32"/>
        <v>305</v>
      </c>
      <c r="AK37" s="78">
        <f t="shared" si="32"/>
        <v>331</v>
      </c>
      <c r="AL37" s="78">
        <f t="shared" si="32"/>
        <v>307</v>
      </c>
      <c r="AM37" s="78">
        <f t="shared" si="32"/>
        <v>328</v>
      </c>
      <c r="AN37" s="72">
        <f t="shared" si="32"/>
        <v>324.8</v>
      </c>
      <c r="AO37" s="72">
        <f t="shared" si="32"/>
        <v>307</v>
      </c>
      <c r="AQ37" s="79" t="s">
        <v>48</v>
      </c>
      <c r="AR37" s="80">
        <v>19.799999237060547</v>
      </c>
      <c r="AS37" s="80">
        <v>20.100000381469727</v>
      </c>
      <c r="AT37" s="80">
        <v>21.5</v>
      </c>
      <c r="AU37" s="80">
        <v>18.899999618530273</v>
      </c>
      <c r="AV37" s="80">
        <v>19.600000381469727</v>
      </c>
      <c r="AW37" s="80">
        <v>20.200000762939453</v>
      </c>
      <c r="AX37" s="80">
        <v>21.299999237060547</v>
      </c>
      <c r="AY37" s="1" t="s">
        <v>40</v>
      </c>
      <c r="BI37" s="47" t="s">
        <v>45</v>
      </c>
      <c r="BJ37" s="48">
        <f t="shared" si="29"/>
        <v>284</v>
      </c>
      <c r="BK37" s="108">
        <f t="shared" si="29"/>
        <v>5</v>
      </c>
      <c r="BL37" s="49">
        <f>SUM(D386,F386:H386,M386)</f>
        <v>5</v>
      </c>
      <c r="BM37" s="50">
        <f>SUM(E386,I386:L386,N386)</f>
        <v>2</v>
      </c>
      <c r="BN37" s="44">
        <f>SUM(BJ37:BM37)</f>
        <v>296</v>
      </c>
    </row>
    <row r="38" spans="1:66">
      <c r="A38" s="79" t="s">
        <v>48</v>
      </c>
      <c r="B38" s="81">
        <f t="shared" ref="B38:O38" si="33">SUM(B10:B33)</f>
        <v>344</v>
      </c>
      <c r="C38" s="81">
        <f t="shared" si="33"/>
        <v>6</v>
      </c>
      <c r="D38" s="81">
        <f t="shared" si="33"/>
        <v>6</v>
      </c>
      <c r="E38" s="81">
        <f t="shared" si="33"/>
        <v>0</v>
      </c>
      <c r="F38" s="81">
        <f t="shared" si="33"/>
        <v>0</v>
      </c>
      <c r="G38" s="81">
        <f t="shared" si="33"/>
        <v>0</v>
      </c>
      <c r="H38" s="81">
        <f t="shared" si="33"/>
        <v>0</v>
      </c>
      <c r="I38" s="81">
        <f t="shared" si="33"/>
        <v>0</v>
      </c>
      <c r="J38" s="81">
        <f t="shared" si="33"/>
        <v>0</v>
      </c>
      <c r="K38" s="81">
        <f t="shared" si="33"/>
        <v>0</v>
      </c>
      <c r="L38" s="81">
        <f t="shared" si="33"/>
        <v>0</v>
      </c>
      <c r="M38" s="81">
        <f t="shared" si="33"/>
        <v>2</v>
      </c>
      <c r="N38" s="81">
        <f t="shared" si="33"/>
        <v>0</v>
      </c>
      <c r="O38" s="71">
        <f t="shared" si="33"/>
        <v>358</v>
      </c>
      <c r="Q38" s="79" t="s">
        <v>48</v>
      </c>
      <c r="R38" s="81">
        <f t="shared" ref="R38:AD38" si="34">SUM(R10:R33)</f>
        <v>1</v>
      </c>
      <c r="S38" s="81">
        <f t="shared" si="34"/>
        <v>23</v>
      </c>
      <c r="T38" s="81">
        <f t="shared" si="34"/>
        <v>168</v>
      </c>
      <c r="U38" s="81">
        <f t="shared" si="34"/>
        <v>143</v>
      </c>
      <c r="V38" s="81">
        <f t="shared" si="34"/>
        <v>20</v>
      </c>
      <c r="W38" s="81">
        <f t="shared" si="34"/>
        <v>3</v>
      </c>
      <c r="X38" s="81">
        <f t="shared" si="34"/>
        <v>0</v>
      </c>
      <c r="Y38" s="81">
        <f t="shared" si="34"/>
        <v>0</v>
      </c>
      <c r="Z38" s="81">
        <f t="shared" si="34"/>
        <v>0</v>
      </c>
      <c r="AA38" s="81">
        <f t="shared" si="34"/>
        <v>0</v>
      </c>
      <c r="AB38" s="81">
        <f t="shared" si="34"/>
        <v>0</v>
      </c>
      <c r="AC38" s="81">
        <f t="shared" si="34"/>
        <v>0</v>
      </c>
      <c r="AD38" s="71">
        <f t="shared" si="34"/>
        <v>358</v>
      </c>
      <c r="AF38" s="79" t="s">
        <v>48</v>
      </c>
      <c r="AG38" s="81">
        <f t="shared" ref="AG38:AO38" si="35">SUM(AG10:AG33)</f>
        <v>358</v>
      </c>
      <c r="AH38" s="81">
        <f t="shared" si="35"/>
        <v>315</v>
      </c>
      <c r="AI38" s="81">
        <f t="shared" si="35"/>
        <v>232</v>
      </c>
      <c r="AJ38" s="81">
        <f t="shared" si="35"/>
        <v>310</v>
      </c>
      <c r="AK38" s="81">
        <f t="shared" si="35"/>
        <v>340</v>
      </c>
      <c r="AL38" s="81">
        <f t="shared" si="35"/>
        <v>317</v>
      </c>
      <c r="AM38" s="81">
        <f t="shared" si="35"/>
        <v>337</v>
      </c>
      <c r="AN38" s="72">
        <f t="shared" si="35"/>
        <v>332.4</v>
      </c>
      <c r="AO38" s="72">
        <f t="shared" si="35"/>
        <v>315.57142857142861</v>
      </c>
      <c r="BI38" s="53" t="s">
        <v>47</v>
      </c>
      <c r="BJ38" s="54">
        <f t="shared" si="29"/>
        <v>295</v>
      </c>
      <c r="BK38" s="109">
        <f t="shared" si="29"/>
        <v>5</v>
      </c>
      <c r="BL38" s="55">
        <f>SUM(D387,F387:H387,M387)</f>
        <v>5</v>
      </c>
      <c r="BM38" s="56">
        <f>SUM(E387,I387:L387,N387)</f>
        <v>2</v>
      </c>
      <c r="BN38" s="44">
        <f>SUM(BJ38:BM38)</f>
        <v>307</v>
      </c>
    </row>
    <row r="39" spans="1:66">
      <c r="AF39" s="82"/>
      <c r="AG39" s="83"/>
      <c r="AH39" s="83"/>
      <c r="AI39" s="83"/>
      <c r="AJ39" s="83"/>
      <c r="AK39" s="83"/>
      <c r="AL39" s="83"/>
      <c r="AM39" s="83"/>
      <c r="AN39" s="84"/>
      <c r="AO39" s="84"/>
      <c r="AV39" s="118" t="s">
        <v>51</v>
      </c>
      <c r="AW39" s="118"/>
      <c r="AX39" s="85">
        <v>20.200000762939453</v>
      </c>
      <c r="BI39" s="57" t="s">
        <v>48</v>
      </c>
      <c r="BJ39" s="58">
        <f t="shared" si="29"/>
        <v>305</v>
      </c>
      <c r="BK39" s="110">
        <f t="shared" si="29"/>
        <v>5</v>
      </c>
      <c r="BL39" s="59">
        <f>SUM(D388,F388:H388,M388)</f>
        <v>5</v>
      </c>
      <c r="BM39" s="60">
        <f>SUM(E388,I388:L388,N388)</f>
        <v>2</v>
      </c>
      <c r="BN39" s="44">
        <f>SUM(BJ39:BM39)</f>
        <v>317</v>
      </c>
    </row>
    <row r="40" spans="1:66">
      <c r="AV40" s="118" t="s">
        <v>52</v>
      </c>
      <c r="AW40" s="118"/>
      <c r="AX40" s="85">
        <v>19.700000762939453</v>
      </c>
      <c r="BI40" s="10">
        <f>BI35+1</f>
        <v>45701</v>
      </c>
      <c r="BJ40" s="62"/>
      <c r="BK40" s="111"/>
      <c r="BL40" s="63"/>
      <c r="BM40" s="64"/>
      <c r="BN40" s="37"/>
    </row>
    <row r="41" spans="1:66">
      <c r="A41" s="4"/>
      <c r="B41" s="2" t="s">
        <v>53</v>
      </c>
      <c r="C41" s="3" t="s">
        <v>54</v>
      </c>
      <c r="R41" s="2" t="s">
        <v>53</v>
      </c>
      <c r="S41" s="4" t="str">
        <f>C41</f>
        <v>Westbound</v>
      </c>
      <c r="AR41" s="2" t="s">
        <v>2</v>
      </c>
      <c r="AS41" s="6" t="str">
        <f>C6</f>
        <v xml:space="preserve">Eastbound </v>
      </c>
      <c r="AT41" s="7"/>
      <c r="AU41" s="5"/>
      <c r="AV41" s="96" t="s">
        <v>55</v>
      </c>
      <c r="AW41" s="5"/>
      <c r="AX41" s="2"/>
      <c r="BI41" s="41" t="s">
        <v>43</v>
      </c>
      <c r="BJ41" s="65">
        <f t="shared" ref="BJ41:BK44" si="36">SUM(B455)</f>
        <v>266</v>
      </c>
      <c r="BK41" s="112">
        <f t="shared" si="36"/>
        <v>3</v>
      </c>
      <c r="BL41" s="66">
        <f>SUM(D455,F455:H455,M455)</f>
        <v>2</v>
      </c>
      <c r="BM41" s="67">
        <f>SUM(E455,I455:L455,N455)</f>
        <v>0</v>
      </c>
      <c r="BN41" s="44">
        <f>SUM(BJ41:BM41)</f>
        <v>271</v>
      </c>
    </row>
    <row r="42" spans="1:66">
      <c r="AQ42" s="9"/>
      <c r="AR42" s="7"/>
      <c r="AS42" s="7"/>
      <c r="AT42" s="7"/>
      <c r="AU42" s="5"/>
      <c r="AV42" s="5"/>
      <c r="AW42" s="5"/>
      <c r="AX42" s="5"/>
      <c r="BI42" s="47" t="s">
        <v>45</v>
      </c>
      <c r="BJ42" s="48">
        <f t="shared" si="36"/>
        <v>307</v>
      </c>
      <c r="BK42" s="108">
        <f t="shared" si="36"/>
        <v>3</v>
      </c>
      <c r="BL42" s="49">
        <f>SUM(D456,F456:H456,M456)</f>
        <v>5</v>
      </c>
      <c r="BM42" s="50">
        <f>SUM(E456,I456:L456,N456)</f>
        <v>0</v>
      </c>
      <c r="BN42" s="44">
        <f>SUM(BJ42:BM42)</f>
        <v>315</v>
      </c>
    </row>
    <row r="43" spans="1:66">
      <c r="A43" s="10" t="str">
        <f>A8</f>
        <v>07/02/2025</v>
      </c>
      <c r="B43" s="115" t="s">
        <v>10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7"/>
      <c r="Q43" s="10" t="str">
        <f>A8</f>
        <v>07/02/2025</v>
      </c>
      <c r="R43" s="115" t="s">
        <v>11</v>
      </c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7"/>
      <c r="AQ43" s="5"/>
      <c r="AR43" s="11" t="str">
        <f>A8</f>
        <v>07/02/2025</v>
      </c>
      <c r="AS43" s="11">
        <f t="shared" ref="AS43:AX43" si="37">AR43+1</f>
        <v>45696</v>
      </c>
      <c r="AT43" s="11">
        <f t="shared" si="37"/>
        <v>45697</v>
      </c>
      <c r="AU43" s="11">
        <f t="shared" si="37"/>
        <v>45698</v>
      </c>
      <c r="AV43" s="11">
        <f t="shared" si="37"/>
        <v>45699</v>
      </c>
      <c r="AW43" s="11">
        <f t="shared" si="37"/>
        <v>45700</v>
      </c>
      <c r="AX43" s="11">
        <f t="shared" si="37"/>
        <v>45701</v>
      </c>
      <c r="BI43" s="53" t="s">
        <v>47</v>
      </c>
      <c r="BJ43" s="54">
        <f t="shared" si="36"/>
        <v>319</v>
      </c>
      <c r="BK43" s="109">
        <f t="shared" si="36"/>
        <v>3</v>
      </c>
      <c r="BL43" s="55">
        <f>SUM(D457,F457:H457,M457)</f>
        <v>6</v>
      </c>
      <c r="BM43" s="56">
        <f>SUM(E457,I457:L457,N457)</f>
        <v>0</v>
      </c>
      <c r="BN43" s="44">
        <f>SUM(BJ43:BM43)</f>
        <v>328</v>
      </c>
    </row>
    <row r="44" spans="1:66">
      <c r="A44" s="17" t="s">
        <v>19</v>
      </c>
      <c r="B44" s="17">
        <v>1</v>
      </c>
      <c r="C44" s="17">
        <v>2</v>
      </c>
      <c r="D44" s="17">
        <v>3</v>
      </c>
      <c r="E44" s="17">
        <v>4</v>
      </c>
      <c r="F44" s="17">
        <v>5</v>
      </c>
      <c r="G44" s="17">
        <v>6</v>
      </c>
      <c r="H44" s="17">
        <v>7</v>
      </c>
      <c r="I44" s="17">
        <v>8</v>
      </c>
      <c r="J44" s="17">
        <v>9</v>
      </c>
      <c r="K44" s="17">
        <v>10</v>
      </c>
      <c r="L44" s="17">
        <v>11</v>
      </c>
      <c r="M44" s="17">
        <v>12</v>
      </c>
      <c r="N44" s="17">
        <v>13</v>
      </c>
      <c r="O44" s="18" t="s">
        <v>18</v>
      </c>
      <c r="Q44" s="17" t="s">
        <v>19</v>
      </c>
      <c r="R44" s="17" t="str">
        <f t="shared" ref="R44:AC44" si="38">R$9</f>
        <v>0-10</v>
      </c>
      <c r="S44" s="17" t="str">
        <f t="shared" si="38"/>
        <v>10-15</v>
      </c>
      <c r="T44" s="17" t="str">
        <f t="shared" si="38"/>
        <v>15-20</v>
      </c>
      <c r="U44" s="17" t="str">
        <f t="shared" si="38"/>
        <v>20-25</v>
      </c>
      <c r="V44" s="17" t="str">
        <f t="shared" si="38"/>
        <v>25-30</v>
      </c>
      <c r="W44" s="17" t="str">
        <f t="shared" si="38"/>
        <v>30-35</v>
      </c>
      <c r="X44" s="17" t="str">
        <f t="shared" si="38"/>
        <v>35-40</v>
      </c>
      <c r="Y44" s="17" t="str">
        <f t="shared" si="38"/>
        <v>40-45</v>
      </c>
      <c r="Z44" s="17" t="str">
        <f t="shared" si="38"/>
        <v>45-50</v>
      </c>
      <c r="AA44" s="17" t="str">
        <f t="shared" si="38"/>
        <v>50-55</v>
      </c>
      <c r="AB44" s="17" t="str">
        <f t="shared" si="38"/>
        <v>55-60</v>
      </c>
      <c r="AC44" s="17" t="str">
        <f t="shared" si="38"/>
        <v>60+</v>
      </c>
      <c r="AD44" s="18" t="s">
        <v>18</v>
      </c>
      <c r="AQ44" s="17" t="s">
        <v>19</v>
      </c>
      <c r="AR44" s="20" t="str">
        <f t="shared" ref="AR44:AX44" si="39">TEXT(AR43,"dddd")</f>
        <v>Friday</v>
      </c>
      <c r="AS44" s="20" t="str">
        <f t="shared" si="39"/>
        <v>Saturday</v>
      </c>
      <c r="AT44" s="20" t="str">
        <f t="shared" si="39"/>
        <v>Sunday</v>
      </c>
      <c r="AU44" s="20" t="str">
        <f t="shared" si="39"/>
        <v>Monday</v>
      </c>
      <c r="AV44" s="20" t="str">
        <f t="shared" si="39"/>
        <v>Tuesday</v>
      </c>
      <c r="AW44" s="20" t="str">
        <f t="shared" si="39"/>
        <v>Wednesday</v>
      </c>
      <c r="AX44" s="20" t="str">
        <f t="shared" si="39"/>
        <v>Thursday</v>
      </c>
      <c r="BI44" s="57" t="s">
        <v>48</v>
      </c>
      <c r="BJ44" s="58">
        <f t="shared" si="36"/>
        <v>326</v>
      </c>
      <c r="BK44" s="110">
        <f t="shared" si="36"/>
        <v>3</v>
      </c>
      <c r="BL44" s="59">
        <f>SUM(D458,F458:H458,M458)</f>
        <v>8</v>
      </c>
      <c r="BM44" s="60">
        <f>SUM(E458,I458:L458,N458)</f>
        <v>0</v>
      </c>
      <c r="BN44" s="44">
        <f>SUM(BJ44:BM44)</f>
        <v>337</v>
      </c>
    </row>
    <row r="45" spans="1:66">
      <c r="A45" s="17">
        <v>1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18">
        <f t="shared" ref="O45:O68" si="40">SUM(B45:N45)</f>
        <v>0</v>
      </c>
      <c r="Q45" s="17">
        <v>1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18">
        <f t="shared" ref="AD45:AD68" si="41">SUM(R45:AC45)</f>
        <v>0</v>
      </c>
      <c r="AQ45" s="17">
        <v>1</v>
      </c>
      <c r="AR45" s="97" t="s">
        <v>40</v>
      </c>
      <c r="AS45" s="97" t="s">
        <v>40</v>
      </c>
      <c r="AT45" s="97">
        <v>21.399999618530273</v>
      </c>
      <c r="AU45" s="97" t="s">
        <v>40</v>
      </c>
      <c r="AV45" s="97">
        <v>24.899999618530273</v>
      </c>
      <c r="AW45" s="97">
        <v>18.899999618530273</v>
      </c>
      <c r="AX45" s="97">
        <v>27.200000762939453</v>
      </c>
      <c r="AY45" s="1" t="s">
        <v>40</v>
      </c>
      <c r="BI45" s="5"/>
      <c r="BJ45" s="5"/>
      <c r="BK45" s="5"/>
      <c r="BL45" s="5"/>
      <c r="BM45" s="5"/>
      <c r="BN45" s="5"/>
    </row>
    <row r="46" spans="1:66">
      <c r="A46" s="17">
        <v>2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18">
        <f t="shared" si="40"/>
        <v>0</v>
      </c>
      <c r="Q46" s="17">
        <v>2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18">
        <f t="shared" si="41"/>
        <v>0</v>
      </c>
      <c r="AQ46" s="38">
        <v>2</v>
      </c>
      <c r="AR46" s="97" t="s">
        <v>40</v>
      </c>
      <c r="AS46" s="97">
        <v>28.5</v>
      </c>
      <c r="AT46" s="97">
        <v>21.700000762939453</v>
      </c>
      <c r="AU46" s="97" t="s">
        <v>40</v>
      </c>
      <c r="AV46" s="97" t="s">
        <v>40</v>
      </c>
      <c r="AW46" s="97" t="s">
        <v>40</v>
      </c>
      <c r="AX46" s="97" t="s">
        <v>40</v>
      </c>
      <c r="AY46" s="1" t="s">
        <v>40</v>
      </c>
      <c r="BI46" s="17" t="s">
        <v>32</v>
      </c>
      <c r="BJ46" s="62"/>
      <c r="BK46" s="111"/>
      <c r="BL46" s="63"/>
      <c r="BM46" s="64"/>
      <c r="BN46" s="37"/>
    </row>
    <row r="47" spans="1:66">
      <c r="A47" s="17">
        <v>3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18">
        <f t="shared" si="40"/>
        <v>0</v>
      </c>
      <c r="Q47" s="17">
        <v>3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18">
        <f t="shared" si="41"/>
        <v>0</v>
      </c>
      <c r="AQ47" s="17">
        <v>3</v>
      </c>
      <c r="AR47" s="97" t="s">
        <v>40</v>
      </c>
      <c r="AS47" s="97" t="s">
        <v>40</v>
      </c>
      <c r="AT47" s="97">
        <v>23.799999237060547</v>
      </c>
      <c r="AU47" s="97" t="s">
        <v>40</v>
      </c>
      <c r="AV47" s="97" t="s">
        <v>40</v>
      </c>
      <c r="AW47" s="97">
        <v>28.100000381469727</v>
      </c>
      <c r="AX47" s="97" t="s">
        <v>40</v>
      </c>
      <c r="AY47" s="1" t="s">
        <v>40</v>
      </c>
      <c r="BI47" s="41" t="s">
        <v>43</v>
      </c>
      <c r="BJ47" s="65">
        <f t="shared" ref="BJ47:BM50" si="42">SUM(BJ11,BJ16,BJ21,BJ26,BJ31,BJ36,BJ41)/7</f>
        <v>254.57142857142858</v>
      </c>
      <c r="BK47" s="112">
        <f t="shared" si="42"/>
        <v>4.7142857142857144</v>
      </c>
      <c r="BL47" s="66">
        <f t="shared" si="42"/>
        <v>5.2857142857142856</v>
      </c>
      <c r="BM47" s="67">
        <f t="shared" si="42"/>
        <v>0.42857142857142855</v>
      </c>
      <c r="BN47" s="61">
        <f>SUM(BJ47:BM47)</f>
        <v>265</v>
      </c>
    </row>
    <row r="48" spans="1:66">
      <c r="A48" s="17">
        <v>4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18">
        <f t="shared" si="40"/>
        <v>0</v>
      </c>
      <c r="Q48" s="17">
        <v>4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18">
        <f t="shared" si="41"/>
        <v>0</v>
      </c>
      <c r="AQ48" s="17">
        <v>4</v>
      </c>
      <c r="AR48" s="97">
        <v>30</v>
      </c>
      <c r="AS48" s="97" t="s">
        <v>40</v>
      </c>
      <c r="AT48" s="97">
        <v>24.200000762939453</v>
      </c>
      <c r="AU48" s="97" t="s">
        <v>40</v>
      </c>
      <c r="AV48" s="97">
        <v>27.799999237060547</v>
      </c>
      <c r="AW48" s="97">
        <v>26.700000762939453</v>
      </c>
      <c r="AX48" s="97">
        <v>24.799999237060547</v>
      </c>
      <c r="AY48" s="1" t="s">
        <v>40</v>
      </c>
      <c r="BI48" s="47" t="s">
        <v>45</v>
      </c>
      <c r="BJ48" s="86">
        <f t="shared" si="42"/>
        <v>287</v>
      </c>
      <c r="BK48" s="113">
        <f t="shared" si="42"/>
        <v>5.4285714285714288</v>
      </c>
      <c r="BL48" s="87">
        <f t="shared" si="42"/>
        <v>6.4285714285714288</v>
      </c>
      <c r="BM48" s="88">
        <f t="shared" si="42"/>
        <v>0.42857142857142855</v>
      </c>
      <c r="BN48" s="61">
        <f>SUM(BJ48:BM48)</f>
        <v>299.28571428571433</v>
      </c>
    </row>
    <row r="49" spans="1:66">
      <c r="A49" s="17">
        <v>5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18">
        <f t="shared" si="40"/>
        <v>0</v>
      </c>
      <c r="Q49" s="17">
        <v>5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18">
        <f t="shared" si="41"/>
        <v>0</v>
      </c>
      <c r="AQ49" s="17">
        <v>5</v>
      </c>
      <c r="AR49" s="97">
        <v>22.700000762939453</v>
      </c>
      <c r="AS49" s="97" t="s">
        <v>40</v>
      </c>
      <c r="AT49" s="97" t="s">
        <v>40</v>
      </c>
      <c r="AU49" s="97" t="s">
        <v>40</v>
      </c>
      <c r="AV49" s="97">
        <v>33.200000762939453</v>
      </c>
      <c r="AW49" s="97" t="s">
        <v>40</v>
      </c>
      <c r="AX49" s="97" t="s">
        <v>40</v>
      </c>
      <c r="AY49" s="1" t="s">
        <v>40</v>
      </c>
      <c r="BI49" s="53" t="s">
        <v>47</v>
      </c>
      <c r="BJ49" s="89">
        <f t="shared" si="42"/>
        <v>294.42857142857144</v>
      </c>
      <c r="BK49" s="114">
        <f t="shared" si="42"/>
        <v>5.4285714285714288</v>
      </c>
      <c r="BL49" s="90">
        <f t="shared" si="42"/>
        <v>6.7142857142857144</v>
      </c>
      <c r="BM49" s="91">
        <f t="shared" si="42"/>
        <v>0.42857142857142855</v>
      </c>
      <c r="BN49" s="61">
        <f>SUM(BJ49:BM49)</f>
        <v>307.00000000000006</v>
      </c>
    </row>
    <row r="50" spans="1:66">
      <c r="A50" s="17">
        <v>6</v>
      </c>
      <c r="B50" s="27">
        <v>6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18">
        <f t="shared" si="40"/>
        <v>6</v>
      </c>
      <c r="Q50" s="17">
        <v>6</v>
      </c>
      <c r="R50" s="27">
        <v>0</v>
      </c>
      <c r="S50" s="27">
        <v>0</v>
      </c>
      <c r="T50" s="27">
        <v>0</v>
      </c>
      <c r="U50" s="27">
        <v>6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18">
        <f t="shared" si="41"/>
        <v>6</v>
      </c>
      <c r="AQ50" s="17">
        <v>6</v>
      </c>
      <c r="AR50" s="97" t="s">
        <v>40</v>
      </c>
      <c r="AS50" s="97">
        <v>21.899999618530273</v>
      </c>
      <c r="AT50" s="97">
        <v>19.100000381469727</v>
      </c>
      <c r="AU50" s="97" t="s">
        <v>40</v>
      </c>
      <c r="AV50" s="97" t="s">
        <v>40</v>
      </c>
      <c r="AW50" s="97" t="s">
        <v>40</v>
      </c>
      <c r="AX50" s="97" t="s">
        <v>40</v>
      </c>
      <c r="AY50" s="1" t="s">
        <v>40</v>
      </c>
      <c r="BI50" s="57" t="s">
        <v>48</v>
      </c>
      <c r="BJ50" s="58">
        <f t="shared" si="42"/>
        <v>302.42857142857144</v>
      </c>
      <c r="BK50" s="110">
        <f t="shared" si="42"/>
        <v>5.4285714285714288</v>
      </c>
      <c r="BL50" s="59">
        <f t="shared" si="42"/>
        <v>7.2857142857142856</v>
      </c>
      <c r="BM50" s="60">
        <f t="shared" si="42"/>
        <v>0.42857142857142855</v>
      </c>
      <c r="BN50" s="61">
        <f>SUM(BJ50:BM50)</f>
        <v>315.57142857142861</v>
      </c>
    </row>
    <row r="51" spans="1:66">
      <c r="A51" s="17">
        <v>7</v>
      </c>
      <c r="B51" s="27">
        <v>9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18">
        <f t="shared" si="40"/>
        <v>9</v>
      </c>
      <c r="Q51" s="17">
        <v>7</v>
      </c>
      <c r="R51" s="27">
        <v>0</v>
      </c>
      <c r="S51" s="27">
        <v>0</v>
      </c>
      <c r="T51" s="27">
        <v>4</v>
      </c>
      <c r="U51" s="27">
        <v>5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18">
        <f t="shared" si="41"/>
        <v>9</v>
      </c>
      <c r="AQ51" s="17">
        <v>7</v>
      </c>
      <c r="AR51" s="97">
        <v>20.899999618530273</v>
      </c>
      <c r="AS51" s="97">
        <v>26.799999237060547</v>
      </c>
      <c r="AT51" s="97">
        <v>19</v>
      </c>
      <c r="AU51" s="97" t="s">
        <v>40</v>
      </c>
      <c r="AV51" s="97">
        <v>33.599998474121094</v>
      </c>
      <c r="AW51" s="97" t="s">
        <v>40</v>
      </c>
      <c r="AX51" s="97">
        <v>28.799999237060547</v>
      </c>
      <c r="AY51" s="1" t="s">
        <v>40</v>
      </c>
    </row>
    <row r="52" spans="1:66">
      <c r="A52" s="17">
        <v>8</v>
      </c>
      <c r="B52" s="27">
        <v>14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18">
        <f t="shared" si="40"/>
        <v>14</v>
      </c>
      <c r="Q52" s="17">
        <v>8</v>
      </c>
      <c r="R52" s="27">
        <v>0</v>
      </c>
      <c r="S52" s="27">
        <v>1</v>
      </c>
      <c r="T52" s="27">
        <v>7</v>
      </c>
      <c r="U52" s="27">
        <v>6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18">
        <f t="shared" si="41"/>
        <v>14</v>
      </c>
      <c r="AQ52" s="17">
        <v>8</v>
      </c>
      <c r="AR52" s="97">
        <v>26.899999618530273</v>
      </c>
      <c r="AS52" s="97">
        <v>24.700000762939453</v>
      </c>
      <c r="AT52" s="97">
        <v>19.600000381469727</v>
      </c>
      <c r="AU52" s="97">
        <v>20.799999237060547</v>
      </c>
      <c r="AV52" s="97">
        <v>25</v>
      </c>
      <c r="AW52" s="97">
        <v>20.399999618530273</v>
      </c>
      <c r="AX52" s="97">
        <v>22.399999618530273</v>
      </c>
      <c r="AY52" s="1" t="s">
        <v>40</v>
      </c>
    </row>
    <row r="53" spans="1:66">
      <c r="A53" s="17">
        <v>9</v>
      </c>
      <c r="B53" s="27">
        <v>22</v>
      </c>
      <c r="C53" s="27">
        <v>1</v>
      </c>
      <c r="D53" s="27">
        <v>1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18">
        <f t="shared" si="40"/>
        <v>24</v>
      </c>
      <c r="Q53" s="17">
        <v>9</v>
      </c>
      <c r="R53" s="27">
        <v>2</v>
      </c>
      <c r="S53" s="27">
        <v>0</v>
      </c>
      <c r="T53" s="27">
        <v>7</v>
      </c>
      <c r="U53" s="27">
        <v>11</v>
      </c>
      <c r="V53" s="27">
        <v>4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18">
        <f t="shared" si="41"/>
        <v>24</v>
      </c>
      <c r="AQ53" s="17">
        <v>9</v>
      </c>
      <c r="AR53" s="97">
        <v>28</v>
      </c>
      <c r="AS53" s="97">
        <v>23.100000381469727</v>
      </c>
      <c r="AT53" s="97">
        <v>26.799999237060547</v>
      </c>
      <c r="AU53" s="97">
        <v>22.200000762939453</v>
      </c>
      <c r="AV53" s="97">
        <v>23.700000762939453</v>
      </c>
      <c r="AW53" s="97">
        <v>22.200000762939453</v>
      </c>
      <c r="AX53" s="97">
        <v>24.899999618530273</v>
      </c>
      <c r="AY53" s="1" t="s">
        <v>40</v>
      </c>
    </row>
    <row r="54" spans="1:66">
      <c r="A54" s="17">
        <v>10</v>
      </c>
      <c r="B54" s="27">
        <v>20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18">
        <f t="shared" si="40"/>
        <v>20</v>
      </c>
      <c r="Q54" s="17">
        <v>10</v>
      </c>
      <c r="R54" s="27">
        <v>1</v>
      </c>
      <c r="S54" s="27">
        <v>1</v>
      </c>
      <c r="T54" s="27">
        <v>1</v>
      </c>
      <c r="U54" s="27">
        <v>15</v>
      </c>
      <c r="V54" s="27">
        <v>2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18">
        <f t="shared" si="41"/>
        <v>20</v>
      </c>
      <c r="AQ54" s="17">
        <v>10</v>
      </c>
      <c r="AR54" s="97">
        <v>23.5</v>
      </c>
      <c r="AS54" s="97">
        <v>22.700000762939453</v>
      </c>
      <c r="AT54" s="97">
        <v>18.399999618530273</v>
      </c>
      <c r="AU54" s="97">
        <v>23.5</v>
      </c>
      <c r="AV54" s="97">
        <v>19</v>
      </c>
      <c r="AW54" s="97">
        <v>24</v>
      </c>
      <c r="AX54" s="97">
        <v>27.799999237060547</v>
      </c>
      <c r="AY54" s="1" t="s">
        <v>40</v>
      </c>
    </row>
    <row r="55" spans="1:66">
      <c r="A55" s="17">
        <v>11</v>
      </c>
      <c r="B55" s="27">
        <v>10</v>
      </c>
      <c r="C55" s="27">
        <v>1</v>
      </c>
      <c r="D55" s="27">
        <v>0</v>
      </c>
      <c r="E55" s="27">
        <v>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18">
        <f t="shared" si="40"/>
        <v>12</v>
      </c>
      <c r="Q55" s="17">
        <v>11</v>
      </c>
      <c r="R55" s="27">
        <v>1</v>
      </c>
      <c r="S55" s="27">
        <v>0</v>
      </c>
      <c r="T55" s="27">
        <v>7</v>
      </c>
      <c r="U55" s="27">
        <v>3</v>
      </c>
      <c r="V55" s="27">
        <v>0</v>
      </c>
      <c r="W55" s="27">
        <v>0</v>
      </c>
      <c r="X55" s="27">
        <v>1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18">
        <f t="shared" si="41"/>
        <v>12</v>
      </c>
      <c r="AQ55" s="17">
        <v>11</v>
      </c>
      <c r="AR55" s="97">
        <v>22.299999237060547</v>
      </c>
      <c r="AS55" s="97">
        <v>22.799999237060547</v>
      </c>
      <c r="AT55" s="97">
        <v>25.200000762939453</v>
      </c>
      <c r="AU55" s="97">
        <v>22.700000762939453</v>
      </c>
      <c r="AV55" s="97">
        <v>22.299999237060547</v>
      </c>
      <c r="AW55" s="97">
        <v>23.899999618530273</v>
      </c>
      <c r="AX55" s="97">
        <v>24.700000762939453</v>
      </c>
      <c r="AY55" s="1" t="s">
        <v>40</v>
      </c>
    </row>
    <row r="56" spans="1:66">
      <c r="A56" s="17">
        <v>12</v>
      </c>
      <c r="B56" s="27">
        <v>20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18">
        <f t="shared" si="40"/>
        <v>20</v>
      </c>
      <c r="Q56" s="17">
        <v>12</v>
      </c>
      <c r="R56" s="27">
        <v>1</v>
      </c>
      <c r="S56" s="27">
        <v>0</v>
      </c>
      <c r="T56" s="27">
        <v>12</v>
      </c>
      <c r="U56" s="27">
        <v>3</v>
      </c>
      <c r="V56" s="27">
        <v>3</v>
      </c>
      <c r="W56" s="27">
        <v>0</v>
      </c>
      <c r="X56" s="27">
        <v>1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18">
        <f t="shared" si="41"/>
        <v>20</v>
      </c>
      <c r="AQ56" s="17">
        <v>12</v>
      </c>
      <c r="AR56" s="97">
        <v>21.399999618530273</v>
      </c>
      <c r="AS56" s="97">
        <v>21.399999618530273</v>
      </c>
      <c r="AT56" s="97">
        <v>23.799999237060547</v>
      </c>
      <c r="AU56" s="97">
        <v>21.5</v>
      </c>
      <c r="AV56" s="97">
        <v>22.100000381469727</v>
      </c>
      <c r="AW56" s="97">
        <v>25.299999237060547</v>
      </c>
      <c r="AX56" s="97">
        <v>25.700000762939453</v>
      </c>
      <c r="AY56" s="1" t="s">
        <v>40</v>
      </c>
    </row>
    <row r="57" spans="1:66">
      <c r="A57" s="17">
        <v>13</v>
      </c>
      <c r="B57" s="27">
        <v>18</v>
      </c>
      <c r="C57" s="27">
        <v>0</v>
      </c>
      <c r="D57" s="27">
        <v>1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18">
        <f t="shared" si="40"/>
        <v>19</v>
      </c>
      <c r="Q57" s="17">
        <v>13</v>
      </c>
      <c r="R57" s="27">
        <v>0</v>
      </c>
      <c r="S57" s="27">
        <v>0</v>
      </c>
      <c r="T57" s="27">
        <v>11</v>
      </c>
      <c r="U57" s="27">
        <v>7</v>
      </c>
      <c r="V57" s="27">
        <v>1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18">
        <f t="shared" si="41"/>
        <v>19</v>
      </c>
      <c r="AQ57" s="17">
        <v>13</v>
      </c>
      <c r="AR57" s="97">
        <v>22.5</v>
      </c>
      <c r="AS57" s="97">
        <v>22.899999618530273</v>
      </c>
      <c r="AT57" s="97">
        <v>24.899999618530273</v>
      </c>
      <c r="AU57" s="97">
        <v>20.600000381469727</v>
      </c>
      <c r="AV57" s="97">
        <v>23.100000381469727</v>
      </c>
      <c r="AW57" s="97">
        <v>25.700000762939453</v>
      </c>
      <c r="AX57" s="97">
        <v>22.399999618530273</v>
      </c>
      <c r="AY57" s="1" t="s">
        <v>40</v>
      </c>
    </row>
    <row r="58" spans="1:66">
      <c r="A58" s="17">
        <v>14</v>
      </c>
      <c r="B58" s="27">
        <v>14</v>
      </c>
      <c r="C58" s="27">
        <v>0</v>
      </c>
      <c r="D58" s="27">
        <v>1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18">
        <f t="shared" si="40"/>
        <v>15</v>
      </c>
      <c r="Q58" s="17">
        <v>14</v>
      </c>
      <c r="R58" s="27">
        <v>0</v>
      </c>
      <c r="S58" s="27">
        <v>1</v>
      </c>
      <c r="T58" s="27">
        <v>2</v>
      </c>
      <c r="U58" s="27">
        <v>11</v>
      </c>
      <c r="V58" s="27">
        <v>1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18">
        <f t="shared" si="41"/>
        <v>15</v>
      </c>
      <c r="AQ58" s="17">
        <v>14</v>
      </c>
      <c r="AR58" s="97">
        <v>24.899999618530273</v>
      </c>
      <c r="AS58" s="97">
        <v>24.100000381469727</v>
      </c>
      <c r="AT58" s="97">
        <v>25.600000381469727</v>
      </c>
      <c r="AU58" s="97">
        <v>22.5</v>
      </c>
      <c r="AV58" s="97">
        <v>24.5</v>
      </c>
      <c r="AW58" s="97">
        <v>24.399999618530273</v>
      </c>
      <c r="AX58" s="97">
        <v>23.299999237060547</v>
      </c>
      <c r="AY58" s="1" t="s">
        <v>40</v>
      </c>
    </row>
    <row r="59" spans="1:66">
      <c r="A59" s="17">
        <v>15</v>
      </c>
      <c r="B59" s="27">
        <v>35</v>
      </c>
      <c r="C59" s="27">
        <v>2</v>
      </c>
      <c r="D59" s="27">
        <v>1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18">
        <f t="shared" si="40"/>
        <v>38</v>
      </c>
      <c r="Q59" s="17">
        <v>15</v>
      </c>
      <c r="R59" s="27">
        <v>2</v>
      </c>
      <c r="S59" s="27">
        <v>11</v>
      </c>
      <c r="T59" s="27">
        <v>8</v>
      </c>
      <c r="U59" s="27">
        <v>12</v>
      </c>
      <c r="V59" s="27">
        <v>3</v>
      </c>
      <c r="W59" s="27">
        <v>2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18">
        <f t="shared" si="41"/>
        <v>38</v>
      </c>
      <c r="AQ59" s="17">
        <v>15</v>
      </c>
      <c r="AR59" s="97">
        <v>19.399999618530273</v>
      </c>
      <c r="AS59" s="97">
        <v>20.799999237060547</v>
      </c>
      <c r="AT59" s="97">
        <v>24.200000762939453</v>
      </c>
      <c r="AU59" s="97">
        <v>23.700000762939453</v>
      </c>
      <c r="AV59" s="97">
        <v>23.200000762939453</v>
      </c>
      <c r="AW59" s="97">
        <v>23.899999618530273</v>
      </c>
      <c r="AX59" s="97">
        <v>25.100000381469727</v>
      </c>
      <c r="AY59" s="1" t="s">
        <v>40</v>
      </c>
    </row>
    <row r="60" spans="1:66">
      <c r="A60" s="17">
        <v>16</v>
      </c>
      <c r="B60" s="27">
        <v>24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18">
        <f t="shared" si="40"/>
        <v>24</v>
      </c>
      <c r="Q60" s="17">
        <v>16</v>
      </c>
      <c r="R60" s="27">
        <v>1</v>
      </c>
      <c r="S60" s="27">
        <v>3</v>
      </c>
      <c r="T60" s="27">
        <v>15</v>
      </c>
      <c r="U60" s="27">
        <v>5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18">
        <f t="shared" si="41"/>
        <v>24</v>
      </c>
      <c r="AQ60" s="17">
        <v>16</v>
      </c>
      <c r="AR60" s="97">
        <v>24.200000762939453</v>
      </c>
      <c r="AS60" s="97">
        <v>23.700000762939453</v>
      </c>
      <c r="AT60" s="97">
        <v>24.5</v>
      </c>
      <c r="AU60" s="97">
        <v>23.799999237060547</v>
      </c>
      <c r="AV60" s="97">
        <v>22.799999237060547</v>
      </c>
      <c r="AW60" s="97">
        <v>22.100000381469727</v>
      </c>
      <c r="AX60" s="97">
        <v>25.200000762939453</v>
      </c>
      <c r="AY60" s="1" t="s">
        <v>40</v>
      </c>
    </row>
    <row r="61" spans="1:66">
      <c r="A61" s="17">
        <v>17</v>
      </c>
      <c r="B61" s="27">
        <v>25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18">
        <f t="shared" si="40"/>
        <v>25</v>
      </c>
      <c r="Q61" s="17">
        <v>17</v>
      </c>
      <c r="R61" s="27">
        <v>1</v>
      </c>
      <c r="S61" s="27">
        <v>0</v>
      </c>
      <c r="T61" s="27">
        <v>8</v>
      </c>
      <c r="U61" s="27">
        <v>14</v>
      </c>
      <c r="V61" s="27">
        <v>2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18">
        <f t="shared" si="41"/>
        <v>25</v>
      </c>
      <c r="AQ61" s="17">
        <v>17</v>
      </c>
      <c r="AR61" s="97">
        <v>23.100000381469727</v>
      </c>
      <c r="AS61" s="97">
        <v>19</v>
      </c>
      <c r="AT61" s="97">
        <v>27.100000381469727</v>
      </c>
      <c r="AU61" s="97">
        <v>22</v>
      </c>
      <c r="AV61" s="97">
        <v>23.200000762939453</v>
      </c>
      <c r="AW61" s="97">
        <v>24.200000762939453</v>
      </c>
      <c r="AX61" s="97">
        <v>25</v>
      </c>
      <c r="AY61" s="1" t="s">
        <v>40</v>
      </c>
    </row>
    <row r="62" spans="1:66">
      <c r="A62" s="17">
        <v>18</v>
      </c>
      <c r="B62" s="27">
        <v>16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18">
        <f t="shared" si="40"/>
        <v>16</v>
      </c>
      <c r="Q62" s="17">
        <v>18</v>
      </c>
      <c r="R62" s="27">
        <v>0</v>
      </c>
      <c r="S62" s="27">
        <v>1</v>
      </c>
      <c r="T62" s="27">
        <v>4</v>
      </c>
      <c r="U62" s="27">
        <v>10</v>
      </c>
      <c r="V62" s="27">
        <v>1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18">
        <f t="shared" si="41"/>
        <v>16</v>
      </c>
      <c r="AQ62" s="17">
        <v>18</v>
      </c>
      <c r="AR62" s="97">
        <v>19.5</v>
      </c>
      <c r="AS62" s="97">
        <v>24.899999618530273</v>
      </c>
      <c r="AT62" s="97">
        <v>19.899999618530273</v>
      </c>
      <c r="AU62" s="97">
        <v>23.5</v>
      </c>
      <c r="AV62" s="97">
        <v>19.799999237060547</v>
      </c>
      <c r="AW62" s="97">
        <v>22.899999618530273</v>
      </c>
      <c r="AX62" s="97">
        <v>25</v>
      </c>
      <c r="AY62" s="1" t="s">
        <v>40</v>
      </c>
    </row>
    <row r="63" spans="1:66">
      <c r="A63" s="17">
        <v>19</v>
      </c>
      <c r="B63" s="27">
        <v>8</v>
      </c>
      <c r="C63" s="27">
        <v>1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18">
        <f t="shared" si="40"/>
        <v>9</v>
      </c>
      <c r="Q63" s="17">
        <v>19</v>
      </c>
      <c r="R63" s="27">
        <v>0</v>
      </c>
      <c r="S63" s="27">
        <v>1</v>
      </c>
      <c r="T63" s="27">
        <v>1</v>
      </c>
      <c r="U63" s="27">
        <v>7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18">
        <f t="shared" si="41"/>
        <v>9</v>
      </c>
      <c r="AQ63" s="17">
        <v>19</v>
      </c>
      <c r="AR63" s="97">
        <v>23.600000381469727</v>
      </c>
      <c r="AS63" s="97">
        <v>28.399999618530273</v>
      </c>
      <c r="AT63" s="97">
        <v>25.100000381469727</v>
      </c>
      <c r="AU63" s="97">
        <v>21.5</v>
      </c>
      <c r="AV63" s="97">
        <v>24.700000762939453</v>
      </c>
      <c r="AW63" s="97">
        <v>23.200000762939453</v>
      </c>
      <c r="AX63" s="97">
        <v>25.100000381469727</v>
      </c>
      <c r="AY63" s="1" t="s">
        <v>40</v>
      </c>
    </row>
    <row r="64" spans="1:66">
      <c r="A64" s="17">
        <v>20</v>
      </c>
      <c r="B64" s="27">
        <v>11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18">
        <f t="shared" si="40"/>
        <v>11</v>
      </c>
      <c r="Q64" s="17">
        <v>20</v>
      </c>
      <c r="R64" s="27">
        <v>0</v>
      </c>
      <c r="S64" s="27">
        <v>0</v>
      </c>
      <c r="T64" s="27">
        <v>1</v>
      </c>
      <c r="U64" s="27">
        <v>9</v>
      </c>
      <c r="V64" s="27">
        <v>1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18">
        <f t="shared" si="41"/>
        <v>11</v>
      </c>
      <c r="AQ64" s="17">
        <v>20</v>
      </c>
      <c r="AR64" s="97">
        <v>28.899999618530273</v>
      </c>
      <c r="AS64" s="97">
        <v>29.200000762939453</v>
      </c>
      <c r="AT64" s="97">
        <v>26.399999618530273</v>
      </c>
      <c r="AU64" s="97">
        <v>23.899999618530273</v>
      </c>
      <c r="AV64" s="97">
        <v>25.100000381469727</v>
      </c>
      <c r="AW64" s="97">
        <v>24.899999618530273</v>
      </c>
      <c r="AX64" s="97">
        <v>23.899999618530273</v>
      </c>
      <c r="AY64" s="1" t="s">
        <v>40</v>
      </c>
    </row>
    <row r="65" spans="1:66">
      <c r="A65" s="17">
        <v>21</v>
      </c>
      <c r="B65" s="27">
        <v>11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18">
        <f t="shared" si="40"/>
        <v>11</v>
      </c>
      <c r="Q65" s="17">
        <v>21</v>
      </c>
      <c r="R65" s="27">
        <v>0</v>
      </c>
      <c r="S65" s="27">
        <v>2</v>
      </c>
      <c r="T65" s="27">
        <v>7</v>
      </c>
      <c r="U65" s="27">
        <v>2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18">
        <f t="shared" si="41"/>
        <v>11</v>
      </c>
      <c r="AQ65" s="17">
        <v>21</v>
      </c>
      <c r="AR65" s="97">
        <v>23.5</v>
      </c>
      <c r="AS65" s="97">
        <v>26.399999618530273</v>
      </c>
      <c r="AT65" s="97">
        <v>28.100000381469727</v>
      </c>
      <c r="AU65" s="97">
        <v>23.700000762939453</v>
      </c>
      <c r="AV65" s="97">
        <v>23.899999618530273</v>
      </c>
      <c r="AW65" s="97">
        <v>23</v>
      </c>
      <c r="AX65" s="97">
        <v>23.600000381469727</v>
      </c>
      <c r="AY65" s="1" t="s">
        <v>40</v>
      </c>
    </row>
    <row r="66" spans="1:66">
      <c r="A66" s="17">
        <v>22</v>
      </c>
      <c r="B66" s="27">
        <v>7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18">
        <f t="shared" si="40"/>
        <v>7</v>
      </c>
      <c r="Q66" s="17">
        <v>22</v>
      </c>
      <c r="R66" s="27">
        <v>0</v>
      </c>
      <c r="S66" s="27">
        <v>0</v>
      </c>
      <c r="T66" s="27">
        <v>2</v>
      </c>
      <c r="U66" s="27">
        <v>4</v>
      </c>
      <c r="V66" s="27">
        <v>1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18">
        <f t="shared" si="41"/>
        <v>7</v>
      </c>
      <c r="AQ66" s="17">
        <v>22</v>
      </c>
      <c r="AR66" s="97">
        <v>25.700000762939453</v>
      </c>
      <c r="AS66" s="97">
        <v>24.100000381469727</v>
      </c>
      <c r="AT66" s="97">
        <v>24.299999237060547</v>
      </c>
      <c r="AU66" s="97">
        <v>22.100000381469727</v>
      </c>
      <c r="AV66" s="97">
        <v>24.399999618530273</v>
      </c>
      <c r="AW66" s="97">
        <v>24</v>
      </c>
      <c r="AX66" s="97">
        <v>26.399999618530273</v>
      </c>
      <c r="AY66" s="1" t="s">
        <v>40</v>
      </c>
    </row>
    <row r="67" spans="1:66">
      <c r="A67" s="17">
        <v>23</v>
      </c>
      <c r="B67" s="27">
        <v>7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18">
        <f t="shared" si="40"/>
        <v>7</v>
      </c>
      <c r="Q67" s="17">
        <v>23</v>
      </c>
      <c r="R67" s="27">
        <v>0</v>
      </c>
      <c r="S67" s="27">
        <v>0</v>
      </c>
      <c r="T67" s="27">
        <v>7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18">
        <f t="shared" si="41"/>
        <v>7</v>
      </c>
      <c r="AQ67" s="17">
        <v>23</v>
      </c>
      <c r="AR67" s="97">
        <v>20.899999618530273</v>
      </c>
      <c r="AS67" s="97" t="s">
        <v>40</v>
      </c>
      <c r="AT67" s="97" t="s">
        <v>40</v>
      </c>
      <c r="AU67" s="97">
        <v>21.200000762939453</v>
      </c>
      <c r="AV67" s="97">
        <v>24.200000762939453</v>
      </c>
      <c r="AW67" s="97">
        <v>24.799999237060547</v>
      </c>
      <c r="AX67" s="97">
        <v>24</v>
      </c>
      <c r="AY67" s="1" t="s">
        <v>40</v>
      </c>
    </row>
    <row r="68" spans="1:66">
      <c r="A68" s="17">
        <v>24</v>
      </c>
      <c r="B68" s="27">
        <v>3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18">
        <f t="shared" si="40"/>
        <v>3</v>
      </c>
      <c r="Q68" s="17">
        <v>24</v>
      </c>
      <c r="R68" s="27">
        <v>0</v>
      </c>
      <c r="S68" s="27">
        <v>0</v>
      </c>
      <c r="T68" s="27">
        <v>2</v>
      </c>
      <c r="U68" s="27">
        <v>1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18">
        <f t="shared" si="41"/>
        <v>3</v>
      </c>
      <c r="AQ68" s="17">
        <v>24</v>
      </c>
      <c r="AR68" s="97">
        <v>20.399999618530273</v>
      </c>
      <c r="AS68" s="97">
        <v>20.399999618530273</v>
      </c>
      <c r="AT68" s="97" t="s">
        <v>40</v>
      </c>
      <c r="AU68" s="97">
        <v>27.100000381469727</v>
      </c>
      <c r="AV68" s="97" t="s">
        <v>40</v>
      </c>
      <c r="AW68" s="97">
        <v>26.799999237060547</v>
      </c>
      <c r="AX68" s="97">
        <v>23</v>
      </c>
      <c r="AY68" s="1" t="s">
        <v>40</v>
      </c>
    </row>
    <row r="69" spans="1:66">
      <c r="AQ69" s="5"/>
      <c r="AR69" s="68"/>
      <c r="AS69" s="68"/>
      <c r="AT69" s="68"/>
      <c r="AU69" s="68"/>
      <c r="AV69" s="68"/>
      <c r="AW69" s="68"/>
      <c r="AX69" s="68"/>
    </row>
    <row r="70" spans="1:66">
      <c r="A70" s="69" t="s">
        <v>43</v>
      </c>
      <c r="B70" s="70">
        <f t="shared" ref="B70:O70" si="43">SUM(B52:B63)</f>
        <v>226</v>
      </c>
      <c r="C70" s="70">
        <f t="shared" si="43"/>
        <v>5</v>
      </c>
      <c r="D70" s="70">
        <f t="shared" si="43"/>
        <v>4</v>
      </c>
      <c r="E70" s="70">
        <f t="shared" si="43"/>
        <v>1</v>
      </c>
      <c r="F70" s="70">
        <f t="shared" si="43"/>
        <v>0</v>
      </c>
      <c r="G70" s="70">
        <f t="shared" si="43"/>
        <v>0</v>
      </c>
      <c r="H70" s="70">
        <f t="shared" si="43"/>
        <v>0</v>
      </c>
      <c r="I70" s="70">
        <f t="shared" si="43"/>
        <v>0</v>
      </c>
      <c r="J70" s="70">
        <f t="shared" si="43"/>
        <v>0</v>
      </c>
      <c r="K70" s="70">
        <f t="shared" si="43"/>
        <v>0</v>
      </c>
      <c r="L70" s="70">
        <f t="shared" si="43"/>
        <v>0</v>
      </c>
      <c r="M70" s="70">
        <f t="shared" si="43"/>
        <v>0</v>
      </c>
      <c r="N70" s="70">
        <f t="shared" si="43"/>
        <v>0</v>
      </c>
      <c r="O70" s="71">
        <f t="shared" si="43"/>
        <v>236</v>
      </c>
      <c r="Q70" s="69" t="s">
        <v>43</v>
      </c>
      <c r="R70" s="70">
        <f t="shared" ref="R70:AD70" si="44">SUM(R52:R63)</f>
        <v>9</v>
      </c>
      <c r="S70" s="70">
        <f t="shared" si="44"/>
        <v>19</v>
      </c>
      <c r="T70" s="70">
        <f t="shared" si="44"/>
        <v>83</v>
      </c>
      <c r="U70" s="70">
        <f t="shared" si="44"/>
        <v>104</v>
      </c>
      <c r="V70" s="70">
        <f t="shared" si="44"/>
        <v>17</v>
      </c>
      <c r="W70" s="70">
        <f t="shared" si="44"/>
        <v>2</v>
      </c>
      <c r="X70" s="70">
        <f t="shared" si="44"/>
        <v>2</v>
      </c>
      <c r="Y70" s="70">
        <f t="shared" si="44"/>
        <v>0</v>
      </c>
      <c r="Z70" s="70">
        <f t="shared" si="44"/>
        <v>0</v>
      </c>
      <c r="AA70" s="70">
        <f t="shared" si="44"/>
        <v>0</v>
      </c>
      <c r="AB70" s="70">
        <f t="shared" si="44"/>
        <v>0</v>
      </c>
      <c r="AC70" s="70">
        <f t="shared" si="44"/>
        <v>0</v>
      </c>
      <c r="AD70" s="71">
        <f t="shared" si="44"/>
        <v>236</v>
      </c>
      <c r="AQ70" s="73" t="s">
        <v>49</v>
      </c>
      <c r="AR70" s="74">
        <v>21.899999618530273</v>
      </c>
      <c r="AS70" s="74">
        <v>22.5</v>
      </c>
      <c r="AT70" s="74">
        <v>24.299999237060547</v>
      </c>
      <c r="AU70" s="74">
        <v>22</v>
      </c>
      <c r="AV70" s="74">
        <v>22.299999237060547</v>
      </c>
      <c r="AW70" s="74">
        <v>24.700000762939453</v>
      </c>
      <c r="AX70" s="74">
        <v>25.200000762939453</v>
      </c>
      <c r="AY70" s="1" t="s">
        <v>40</v>
      </c>
    </row>
    <row r="71" spans="1:66">
      <c r="A71" s="73" t="s">
        <v>45</v>
      </c>
      <c r="B71" s="75">
        <f t="shared" ref="B71:O71" si="45">SUM(B51:B66)</f>
        <v>264</v>
      </c>
      <c r="C71" s="75">
        <f t="shared" si="45"/>
        <v>5</v>
      </c>
      <c r="D71" s="75">
        <f t="shared" si="45"/>
        <v>4</v>
      </c>
      <c r="E71" s="75">
        <f t="shared" si="45"/>
        <v>1</v>
      </c>
      <c r="F71" s="75">
        <f t="shared" si="45"/>
        <v>0</v>
      </c>
      <c r="G71" s="75">
        <f t="shared" si="45"/>
        <v>0</v>
      </c>
      <c r="H71" s="75">
        <f t="shared" si="45"/>
        <v>0</v>
      </c>
      <c r="I71" s="75">
        <f t="shared" si="45"/>
        <v>0</v>
      </c>
      <c r="J71" s="75">
        <f t="shared" si="45"/>
        <v>0</v>
      </c>
      <c r="K71" s="75">
        <f t="shared" si="45"/>
        <v>0</v>
      </c>
      <c r="L71" s="75">
        <f t="shared" si="45"/>
        <v>0</v>
      </c>
      <c r="M71" s="75">
        <f t="shared" si="45"/>
        <v>0</v>
      </c>
      <c r="N71" s="75">
        <f t="shared" si="45"/>
        <v>0</v>
      </c>
      <c r="O71" s="71">
        <f t="shared" si="45"/>
        <v>274</v>
      </c>
      <c r="Q71" s="73" t="s">
        <v>45</v>
      </c>
      <c r="R71" s="75">
        <f t="shared" ref="R71:AD71" si="46">SUM(R51:R66)</f>
        <v>9</v>
      </c>
      <c r="S71" s="75">
        <f t="shared" si="46"/>
        <v>21</v>
      </c>
      <c r="T71" s="75">
        <f t="shared" si="46"/>
        <v>97</v>
      </c>
      <c r="U71" s="75">
        <f t="shared" si="46"/>
        <v>124</v>
      </c>
      <c r="V71" s="75">
        <f t="shared" si="46"/>
        <v>19</v>
      </c>
      <c r="W71" s="75">
        <f t="shared" si="46"/>
        <v>2</v>
      </c>
      <c r="X71" s="75">
        <f t="shared" si="46"/>
        <v>2</v>
      </c>
      <c r="Y71" s="75">
        <f t="shared" si="46"/>
        <v>0</v>
      </c>
      <c r="Z71" s="75">
        <f t="shared" si="46"/>
        <v>0</v>
      </c>
      <c r="AA71" s="75">
        <f t="shared" si="46"/>
        <v>0</v>
      </c>
      <c r="AB71" s="75">
        <f t="shared" si="46"/>
        <v>0</v>
      </c>
      <c r="AC71" s="75">
        <f t="shared" si="46"/>
        <v>0</v>
      </c>
      <c r="AD71" s="71">
        <f t="shared" si="46"/>
        <v>274</v>
      </c>
      <c r="AQ71" s="76" t="s">
        <v>50</v>
      </c>
      <c r="AR71" s="77">
        <v>23.200000762939453</v>
      </c>
      <c r="AS71" s="77">
        <v>22.600000381469727</v>
      </c>
      <c r="AT71" s="77">
        <v>24.399999618530273</v>
      </c>
      <c r="AU71" s="77">
        <v>24</v>
      </c>
      <c r="AV71" s="77">
        <v>23</v>
      </c>
      <c r="AW71" s="77">
        <v>22.899999618530273</v>
      </c>
      <c r="AX71" s="77">
        <v>25.200000762939453</v>
      </c>
      <c r="AY71" s="1" t="s">
        <v>40</v>
      </c>
    </row>
    <row r="72" spans="1:66">
      <c r="A72" s="76" t="s">
        <v>47</v>
      </c>
      <c r="B72" s="78">
        <f t="shared" ref="B72:O72" si="47">SUM(B51:B68)</f>
        <v>274</v>
      </c>
      <c r="C72" s="78">
        <f t="shared" si="47"/>
        <v>5</v>
      </c>
      <c r="D72" s="78">
        <f t="shared" si="47"/>
        <v>4</v>
      </c>
      <c r="E72" s="78">
        <f t="shared" si="47"/>
        <v>1</v>
      </c>
      <c r="F72" s="78">
        <f t="shared" si="47"/>
        <v>0</v>
      </c>
      <c r="G72" s="78">
        <f t="shared" si="47"/>
        <v>0</v>
      </c>
      <c r="H72" s="78">
        <f t="shared" si="47"/>
        <v>0</v>
      </c>
      <c r="I72" s="78">
        <f t="shared" si="47"/>
        <v>0</v>
      </c>
      <c r="J72" s="78">
        <f t="shared" si="47"/>
        <v>0</v>
      </c>
      <c r="K72" s="78">
        <f t="shared" si="47"/>
        <v>0</v>
      </c>
      <c r="L72" s="78">
        <f t="shared" si="47"/>
        <v>0</v>
      </c>
      <c r="M72" s="78">
        <f t="shared" si="47"/>
        <v>0</v>
      </c>
      <c r="N72" s="78">
        <f t="shared" si="47"/>
        <v>0</v>
      </c>
      <c r="O72" s="71">
        <f t="shared" si="47"/>
        <v>284</v>
      </c>
      <c r="Q72" s="76" t="s">
        <v>47</v>
      </c>
      <c r="R72" s="78">
        <f t="shared" ref="R72:AD72" si="48">SUM(R51:R68)</f>
        <v>9</v>
      </c>
      <c r="S72" s="78">
        <f t="shared" si="48"/>
        <v>21</v>
      </c>
      <c r="T72" s="78">
        <f t="shared" si="48"/>
        <v>106</v>
      </c>
      <c r="U72" s="78">
        <f t="shared" si="48"/>
        <v>125</v>
      </c>
      <c r="V72" s="78">
        <f t="shared" si="48"/>
        <v>19</v>
      </c>
      <c r="W72" s="78">
        <f t="shared" si="48"/>
        <v>2</v>
      </c>
      <c r="X72" s="78">
        <f t="shared" si="48"/>
        <v>2</v>
      </c>
      <c r="Y72" s="78">
        <f t="shared" si="48"/>
        <v>0</v>
      </c>
      <c r="Z72" s="78">
        <f t="shared" si="48"/>
        <v>0</v>
      </c>
      <c r="AA72" s="78">
        <f t="shared" si="48"/>
        <v>0</v>
      </c>
      <c r="AB72" s="78">
        <f t="shared" si="48"/>
        <v>0</v>
      </c>
      <c r="AC72" s="78">
        <f t="shared" si="48"/>
        <v>0</v>
      </c>
      <c r="AD72" s="71">
        <f t="shared" si="48"/>
        <v>284</v>
      </c>
      <c r="AQ72" s="79" t="s">
        <v>48</v>
      </c>
      <c r="AR72" s="80">
        <v>24</v>
      </c>
      <c r="AS72" s="80">
        <v>24.399999618530273</v>
      </c>
      <c r="AT72" s="80">
        <v>25.200000762939453</v>
      </c>
      <c r="AU72" s="80">
        <v>22.799999237060547</v>
      </c>
      <c r="AV72" s="80">
        <v>24</v>
      </c>
      <c r="AW72" s="80">
        <v>24.100000381469727</v>
      </c>
      <c r="AX72" s="80">
        <v>25.200000762939453</v>
      </c>
      <c r="AY72" s="1" t="s">
        <v>40</v>
      </c>
    </row>
    <row r="73" spans="1:66">
      <c r="A73" s="79" t="s">
        <v>48</v>
      </c>
      <c r="B73" s="81">
        <f t="shared" ref="B73:O73" si="49">SUM(B45:B68)</f>
        <v>280</v>
      </c>
      <c r="C73" s="81">
        <f t="shared" si="49"/>
        <v>5</v>
      </c>
      <c r="D73" s="81">
        <f t="shared" si="49"/>
        <v>4</v>
      </c>
      <c r="E73" s="81">
        <f t="shared" si="49"/>
        <v>1</v>
      </c>
      <c r="F73" s="81">
        <f t="shared" si="49"/>
        <v>0</v>
      </c>
      <c r="G73" s="81">
        <f t="shared" si="49"/>
        <v>0</v>
      </c>
      <c r="H73" s="81">
        <f t="shared" si="49"/>
        <v>0</v>
      </c>
      <c r="I73" s="81">
        <f t="shared" si="49"/>
        <v>0</v>
      </c>
      <c r="J73" s="81">
        <f t="shared" si="49"/>
        <v>0</v>
      </c>
      <c r="K73" s="81">
        <f t="shared" si="49"/>
        <v>0</v>
      </c>
      <c r="L73" s="81">
        <f t="shared" si="49"/>
        <v>0</v>
      </c>
      <c r="M73" s="81">
        <f t="shared" si="49"/>
        <v>0</v>
      </c>
      <c r="N73" s="81">
        <f t="shared" si="49"/>
        <v>0</v>
      </c>
      <c r="O73" s="71">
        <f t="shared" si="49"/>
        <v>290</v>
      </c>
      <c r="Q73" s="79" t="s">
        <v>48</v>
      </c>
      <c r="R73" s="81">
        <f t="shared" ref="R73:AD73" si="50">SUM(R45:R68)</f>
        <v>9</v>
      </c>
      <c r="S73" s="81">
        <f t="shared" si="50"/>
        <v>21</v>
      </c>
      <c r="T73" s="81">
        <f t="shared" si="50"/>
        <v>106</v>
      </c>
      <c r="U73" s="81">
        <f t="shared" si="50"/>
        <v>131</v>
      </c>
      <c r="V73" s="81">
        <f t="shared" si="50"/>
        <v>19</v>
      </c>
      <c r="W73" s="81">
        <f t="shared" si="50"/>
        <v>2</v>
      </c>
      <c r="X73" s="81">
        <f t="shared" si="50"/>
        <v>2</v>
      </c>
      <c r="Y73" s="81">
        <f t="shared" si="50"/>
        <v>0</v>
      </c>
      <c r="Z73" s="81">
        <f t="shared" si="50"/>
        <v>0</v>
      </c>
      <c r="AA73" s="81">
        <f t="shared" si="50"/>
        <v>0</v>
      </c>
      <c r="AB73" s="81">
        <f t="shared" si="50"/>
        <v>0</v>
      </c>
      <c r="AC73" s="81">
        <f t="shared" si="50"/>
        <v>0</v>
      </c>
      <c r="AD73" s="71">
        <f t="shared" si="50"/>
        <v>290</v>
      </c>
    </row>
    <row r="74" spans="1:66">
      <c r="AV74" s="118" t="s">
        <v>56</v>
      </c>
      <c r="AW74" s="118"/>
      <c r="AX74" s="85">
        <v>24.399999618530273</v>
      </c>
    </row>
    <row r="75" spans="1:66">
      <c r="AV75" s="118" t="s">
        <v>52</v>
      </c>
      <c r="AW75" s="118"/>
      <c r="AX75" s="85">
        <v>23.600000381469727</v>
      </c>
    </row>
    <row r="76" spans="1:66">
      <c r="A76" s="4"/>
      <c r="B76" s="2" t="s">
        <v>2</v>
      </c>
      <c r="C76" s="4" t="str">
        <f>C6</f>
        <v xml:space="preserve">Eastbound </v>
      </c>
      <c r="R76" s="2" t="s">
        <v>2</v>
      </c>
      <c r="S76" s="4" t="str">
        <f>C6</f>
        <v xml:space="preserve">Eastbound </v>
      </c>
      <c r="AF76" s="5"/>
      <c r="AG76" s="2" t="s">
        <v>53</v>
      </c>
      <c r="AH76" s="6" t="str">
        <f>C41</f>
        <v>Westbound</v>
      </c>
      <c r="AI76" s="7"/>
      <c r="AJ76" s="5"/>
      <c r="AK76" s="5"/>
      <c r="AL76" s="5"/>
      <c r="AM76" s="96" t="s">
        <v>4</v>
      </c>
      <c r="AN76" s="5"/>
      <c r="AO76" s="2" t="s">
        <v>5</v>
      </c>
      <c r="AR76" s="2" t="s">
        <v>53</v>
      </c>
      <c r="AS76" s="6" t="str">
        <f>C41</f>
        <v>Westbound</v>
      </c>
      <c r="AT76" s="7"/>
      <c r="AU76" s="5"/>
      <c r="AV76" s="96" t="s">
        <v>6</v>
      </c>
      <c r="AW76" s="5"/>
      <c r="AX76" s="2" t="s">
        <v>5</v>
      </c>
      <c r="BA76" s="2" t="s">
        <v>53</v>
      </c>
      <c r="BB76" s="6" t="str">
        <f>C41</f>
        <v>Westbound</v>
      </c>
      <c r="BC76" s="7"/>
      <c r="BD76" s="5"/>
      <c r="BE76" s="96" t="s">
        <v>7</v>
      </c>
      <c r="BF76" s="5"/>
      <c r="BG76" s="2" t="s">
        <v>5</v>
      </c>
      <c r="BI76" s="2" t="s">
        <v>53</v>
      </c>
      <c r="BJ76" s="6" t="str">
        <f>C41</f>
        <v>Westbound</v>
      </c>
      <c r="BM76" s="96" t="s">
        <v>8</v>
      </c>
      <c r="BN76" s="2" t="s">
        <v>5</v>
      </c>
    </row>
    <row r="77" spans="1:66">
      <c r="AF77" s="9"/>
      <c r="AG77" s="7"/>
      <c r="AH77" s="7"/>
      <c r="AI77" s="7"/>
      <c r="AJ77" s="5"/>
      <c r="AK77" s="5"/>
      <c r="AL77" s="5"/>
      <c r="AM77" s="5"/>
      <c r="AN77" s="5"/>
      <c r="AO77" s="5"/>
      <c r="AQ77" s="9"/>
      <c r="AR77" s="7"/>
      <c r="AS77" s="7"/>
      <c r="AT77" s="7"/>
      <c r="AU77" s="5"/>
      <c r="AV77" s="5"/>
      <c r="AW77" s="5"/>
      <c r="AX77" s="5"/>
    </row>
    <row r="78" spans="1:66">
      <c r="A78" s="10">
        <f>A8+1</f>
        <v>45696</v>
      </c>
      <c r="B78" s="115" t="s">
        <v>10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7"/>
      <c r="Q78" s="10">
        <f>A8+1</f>
        <v>45696</v>
      </c>
      <c r="R78" s="115" t="s">
        <v>11</v>
      </c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7"/>
      <c r="AF78" s="5"/>
      <c r="AG78" s="11" t="str">
        <f>A8</f>
        <v>07/02/2025</v>
      </c>
      <c r="AH78" s="11">
        <f t="shared" ref="AH78:AM78" si="51">AG78+1</f>
        <v>45696</v>
      </c>
      <c r="AI78" s="11">
        <f t="shared" si="51"/>
        <v>45697</v>
      </c>
      <c r="AJ78" s="11">
        <f t="shared" si="51"/>
        <v>45698</v>
      </c>
      <c r="AK78" s="11">
        <f t="shared" si="51"/>
        <v>45699</v>
      </c>
      <c r="AL78" s="11">
        <f t="shared" si="51"/>
        <v>45700</v>
      </c>
      <c r="AM78" s="11">
        <f t="shared" si="51"/>
        <v>45701</v>
      </c>
      <c r="AN78" s="101" t="s">
        <v>12</v>
      </c>
      <c r="AQ78" s="5"/>
      <c r="AR78" s="11" t="str">
        <f>A8</f>
        <v>07/02/2025</v>
      </c>
      <c r="AS78" s="11">
        <f t="shared" ref="AS78:AX78" si="52">AR78+1</f>
        <v>45696</v>
      </c>
      <c r="AT78" s="11">
        <f t="shared" si="52"/>
        <v>45697</v>
      </c>
      <c r="AU78" s="11">
        <f t="shared" si="52"/>
        <v>45698</v>
      </c>
      <c r="AV78" s="11">
        <f t="shared" si="52"/>
        <v>45699</v>
      </c>
      <c r="AW78" s="11">
        <f t="shared" si="52"/>
        <v>45700</v>
      </c>
      <c r="AX78" s="11">
        <f t="shared" si="52"/>
        <v>45701</v>
      </c>
      <c r="AZ78" s="5"/>
      <c r="BA78" s="11" t="str">
        <f>A8</f>
        <v>07/02/2025</v>
      </c>
      <c r="BB78" s="11">
        <f t="shared" ref="BB78:BG78" si="53">BA78+1</f>
        <v>45696</v>
      </c>
      <c r="BC78" s="11">
        <f t="shared" si="53"/>
        <v>45697</v>
      </c>
      <c r="BD78" s="11">
        <f t="shared" si="53"/>
        <v>45698</v>
      </c>
      <c r="BE78" s="11">
        <f t="shared" si="53"/>
        <v>45699</v>
      </c>
      <c r="BF78" s="11">
        <f t="shared" si="53"/>
        <v>45700</v>
      </c>
      <c r="BG78" s="11">
        <f t="shared" si="53"/>
        <v>45701</v>
      </c>
      <c r="BI78" s="12" t="s">
        <v>13</v>
      </c>
      <c r="BJ78" s="13" t="s">
        <v>14</v>
      </c>
      <c r="BK78" s="104" t="s">
        <v>15</v>
      </c>
      <c r="BL78" s="14" t="s">
        <v>16</v>
      </c>
      <c r="BM78" s="15" t="s">
        <v>17</v>
      </c>
      <c r="BN78" s="16" t="s">
        <v>18</v>
      </c>
    </row>
    <row r="79" spans="1:66">
      <c r="A79" s="17" t="s">
        <v>19</v>
      </c>
      <c r="B79" s="17">
        <v>1</v>
      </c>
      <c r="C79" s="17">
        <v>2</v>
      </c>
      <c r="D79" s="17">
        <v>3</v>
      </c>
      <c r="E79" s="17">
        <v>4</v>
      </c>
      <c r="F79" s="17">
        <v>5</v>
      </c>
      <c r="G79" s="17">
        <v>6</v>
      </c>
      <c r="H79" s="17">
        <v>7</v>
      </c>
      <c r="I79" s="17">
        <v>8</v>
      </c>
      <c r="J79" s="17">
        <v>9</v>
      </c>
      <c r="K79" s="17">
        <v>10</v>
      </c>
      <c r="L79" s="17">
        <v>11</v>
      </c>
      <c r="M79" s="17">
        <v>12</v>
      </c>
      <c r="N79" s="17">
        <v>13</v>
      </c>
      <c r="O79" s="18" t="s">
        <v>18</v>
      </c>
      <c r="Q79" s="17" t="s">
        <v>19</v>
      </c>
      <c r="R79" s="17" t="str">
        <f t="shared" ref="R79:AC79" si="54">R$9</f>
        <v>0-10</v>
      </c>
      <c r="S79" s="17" t="str">
        <f t="shared" si="54"/>
        <v>10-15</v>
      </c>
      <c r="T79" s="17" t="str">
        <f t="shared" si="54"/>
        <v>15-20</v>
      </c>
      <c r="U79" s="17" t="str">
        <f t="shared" si="54"/>
        <v>20-25</v>
      </c>
      <c r="V79" s="17" t="str">
        <f t="shared" si="54"/>
        <v>25-30</v>
      </c>
      <c r="W79" s="17" t="str">
        <f t="shared" si="54"/>
        <v>30-35</v>
      </c>
      <c r="X79" s="17" t="str">
        <f t="shared" si="54"/>
        <v>35-40</v>
      </c>
      <c r="Y79" s="17" t="str">
        <f t="shared" si="54"/>
        <v>40-45</v>
      </c>
      <c r="Z79" s="17" t="str">
        <f t="shared" si="54"/>
        <v>45-50</v>
      </c>
      <c r="AA79" s="17" t="str">
        <f t="shared" si="54"/>
        <v>50-55</v>
      </c>
      <c r="AB79" s="17" t="str">
        <f t="shared" si="54"/>
        <v>55-60</v>
      </c>
      <c r="AC79" s="17" t="str">
        <f t="shared" si="54"/>
        <v>60+</v>
      </c>
      <c r="AD79" s="18" t="s">
        <v>18</v>
      </c>
      <c r="AF79" s="17" t="s">
        <v>19</v>
      </c>
      <c r="AG79" s="20" t="str">
        <f t="shared" ref="AG79:AM79" si="55">TEXT(AG78,"dddd")</f>
        <v>Friday</v>
      </c>
      <c r="AH79" s="20" t="str">
        <f t="shared" si="55"/>
        <v>Saturday</v>
      </c>
      <c r="AI79" s="20" t="str">
        <f t="shared" si="55"/>
        <v>Sunday</v>
      </c>
      <c r="AJ79" s="20" t="str">
        <f t="shared" si="55"/>
        <v>Monday</v>
      </c>
      <c r="AK79" s="20" t="str">
        <f t="shared" si="55"/>
        <v>Tuesday</v>
      </c>
      <c r="AL79" s="20" t="str">
        <f t="shared" si="55"/>
        <v>Wednesday</v>
      </c>
      <c r="AM79" s="20" t="str">
        <f t="shared" si="55"/>
        <v>Thursday</v>
      </c>
      <c r="AN79" s="102" t="s">
        <v>32</v>
      </c>
      <c r="AO79" s="21" t="s">
        <v>32</v>
      </c>
      <c r="AQ79" s="17" t="s">
        <v>19</v>
      </c>
      <c r="AR79" s="20" t="str">
        <f t="shared" ref="AR79:AX79" si="56">TEXT(AR78,"dddd")</f>
        <v>Friday</v>
      </c>
      <c r="AS79" s="20" t="str">
        <f t="shared" si="56"/>
        <v>Saturday</v>
      </c>
      <c r="AT79" s="20" t="str">
        <f t="shared" si="56"/>
        <v>Sunday</v>
      </c>
      <c r="AU79" s="20" t="str">
        <f t="shared" si="56"/>
        <v>Monday</v>
      </c>
      <c r="AV79" s="20" t="str">
        <f t="shared" si="56"/>
        <v>Tuesday</v>
      </c>
      <c r="AW79" s="20" t="str">
        <f t="shared" si="56"/>
        <v>Wednesday</v>
      </c>
      <c r="AX79" s="20" t="str">
        <f t="shared" si="56"/>
        <v>Thursday</v>
      </c>
      <c r="AZ79" s="17" t="s">
        <v>33</v>
      </c>
      <c r="BA79" s="20" t="str">
        <f t="shared" ref="BA79:BG79" si="57">TEXT(BA78,"dddd")</f>
        <v>Friday</v>
      </c>
      <c r="BB79" s="20" t="str">
        <f t="shared" si="57"/>
        <v>Saturday</v>
      </c>
      <c r="BC79" s="20" t="str">
        <f t="shared" si="57"/>
        <v>Sunday</v>
      </c>
      <c r="BD79" s="20" t="str">
        <f t="shared" si="57"/>
        <v>Monday</v>
      </c>
      <c r="BE79" s="20" t="str">
        <f t="shared" si="57"/>
        <v>Tuesday</v>
      </c>
      <c r="BF79" s="20" t="str">
        <f t="shared" si="57"/>
        <v>Wednesday</v>
      </c>
      <c r="BG79" s="20" t="str">
        <f t="shared" si="57"/>
        <v>Thursday</v>
      </c>
      <c r="BI79" s="22" t="s">
        <v>34</v>
      </c>
      <c r="BJ79" s="23" t="s">
        <v>35</v>
      </c>
      <c r="BK79" s="105" t="s">
        <v>36</v>
      </c>
      <c r="BL79" s="24" t="s">
        <v>37</v>
      </c>
      <c r="BM79" s="25" t="s">
        <v>38</v>
      </c>
      <c r="BN79" s="26" t="s">
        <v>39</v>
      </c>
    </row>
    <row r="80" spans="1:66">
      <c r="A80" s="17">
        <v>1</v>
      </c>
      <c r="B80" s="27">
        <v>1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18">
        <f t="shared" ref="O80:O103" si="58">SUM(B80:N80)</f>
        <v>1</v>
      </c>
      <c r="Q80" s="17">
        <v>1</v>
      </c>
      <c r="R80" s="27">
        <v>0</v>
      </c>
      <c r="S80" s="27">
        <v>0</v>
      </c>
      <c r="T80" s="27">
        <v>0</v>
      </c>
      <c r="U80" s="27">
        <v>1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18">
        <f t="shared" ref="AD80:AD103" si="59">SUM(R80:AC80)</f>
        <v>1</v>
      </c>
      <c r="AF80" s="17">
        <v>1</v>
      </c>
      <c r="AG80" s="28">
        <f t="shared" ref="AG80:AG103" si="60">O45</f>
        <v>0</v>
      </c>
      <c r="AH80" s="29">
        <f t="shared" ref="AH80:AH103" si="61">O115</f>
        <v>0</v>
      </c>
      <c r="AI80" s="29">
        <f t="shared" ref="AI80:AI103" si="62">O185</f>
        <v>3</v>
      </c>
      <c r="AJ80" s="17">
        <f t="shared" ref="AJ80:AJ103" si="63">O255</f>
        <v>2</v>
      </c>
      <c r="AK80" s="17">
        <f t="shared" ref="AK80:AK103" si="64">O325</f>
        <v>2</v>
      </c>
      <c r="AL80" s="17">
        <f t="shared" ref="AL80:AL103" si="65">O395</f>
        <v>2</v>
      </c>
      <c r="AM80" s="17">
        <f t="shared" ref="AM80:AM103" si="66">O465</f>
        <v>1</v>
      </c>
      <c r="AN80" s="30">
        <f t="shared" ref="AN80:AN103" si="67">(AG80+AJ80+AK80+AL80+AM80)/5</f>
        <v>1.4</v>
      </c>
      <c r="AO80" s="30">
        <f t="shared" ref="AO80:AO103" si="68">SUM(AG80:AM80)/7</f>
        <v>1.4285714285714286</v>
      </c>
      <c r="AQ80" s="17">
        <v>1</v>
      </c>
      <c r="AR80" s="97" t="s">
        <v>40</v>
      </c>
      <c r="AS80" s="97" t="s">
        <v>40</v>
      </c>
      <c r="AT80" s="97">
        <v>22.799999237060547</v>
      </c>
      <c r="AU80" s="97">
        <v>24.899999618530273</v>
      </c>
      <c r="AV80" s="97">
        <v>21.899999618530273</v>
      </c>
      <c r="AW80" s="97">
        <v>20.899999618530273</v>
      </c>
      <c r="AX80" s="97">
        <v>12.300000190734863</v>
      </c>
      <c r="AY80" s="1" t="s">
        <v>40</v>
      </c>
      <c r="AZ80" s="31" t="s">
        <v>41</v>
      </c>
      <c r="BA80" s="32">
        <f>SUM(R73:V73)</f>
        <v>286</v>
      </c>
      <c r="BB80" s="32">
        <f>SUM(R143:V143)</f>
        <v>198</v>
      </c>
      <c r="BC80" s="32">
        <f>SUM(R213:V213)</f>
        <v>172</v>
      </c>
      <c r="BD80" s="32">
        <f>SUM(R283:V283)</f>
        <v>224</v>
      </c>
      <c r="BE80" s="32">
        <f>SUM(R353:V353)</f>
        <v>212</v>
      </c>
      <c r="BF80" s="32">
        <f>SUM(R423:V423)</f>
        <v>218</v>
      </c>
      <c r="BG80" s="32">
        <f>SUM(R493:V493)</f>
        <v>245</v>
      </c>
      <c r="BI80" s="10" t="str">
        <f>A8</f>
        <v>07/02/2025</v>
      </c>
      <c r="BJ80" s="62"/>
      <c r="BK80" s="106"/>
      <c r="BL80" s="63"/>
      <c r="BM80" s="64"/>
      <c r="BN80" s="37"/>
    </row>
    <row r="81" spans="1:66">
      <c r="A81" s="17">
        <v>2</v>
      </c>
      <c r="B81" s="27">
        <v>4</v>
      </c>
      <c r="C81" s="27">
        <v>0</v>
      </c>
      <c r="D81" s="27">
        <v>1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18">
        <f t="shared" si="58"/>
        <v>5</v>
      </c>
      <c r="Q81" s="17">
        <v>2</v>
      </c>
      <c r="R81" s="27">
        <v>0</v>
      </c>
      <c r="S81" s="27">
        <v>0</v>
      </c>
      <c r="T81" s="27">
        <v>0</v>
      </c>
      <c r="U81" s="27">
        <v>3</v>
      </c>
      <c r="V81" s="27">
        <v>2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18">
        <f t="shared" si="59"/>
        <v>5</v>
      </c>
      <c r="AF81" s="38">
        <v>2</v>
      </c>
      <c r="AG81" s="28">
        <f t="shared" si="60"/>
        <v>0</v>
      </c>
      <c r="AH81" s="29">
        <f t="shared" si="61"/>
        <v>3</v>
      </c>
      <c r="AI81" s="29">
        <f t="shared" si="62"/>
        <v>1</v>
      </c>
      <c r="AJ81" s="17">
        <f t="shared" si="63"/>
        <v>0</v>
      </c>
      <c r="AK81" s="17">
        <f t="shared" si="64"/>
        <v>0</v>
      </c>
      <c r="AL81" s="17">
        <f t="shared" si="65"/>
        <v>4</v>
      </c>
      <c r="AM81" s="17">
        <f t="shared" si="66"/>
        <v>4</v>
      </c>
      <c r="AN81" s="30">
        <f t="shared" si="67"/>
        <v>1.6</v>
      </c>
      <c r="AO81" s="30">
        <f t="shared" si="68"/>
        <v>1.7142857142857142</v>
      </c>
      <c r="AQ81" s="38">
        <v>2</v>
      </c>
      <c r="AR81" s="97" t="s">
        <v>40</v>
      </c>
      <c r="AS81" s="97">
        <v>22.200000762939453</v>
      </c>
      <c r="AT81" s="97">
        <v>16</v>
      </c>
      <c r="AU81" s="97" t="s">
        <v>40</v>
      </c>
      <c r="AV81" s="97" t="s">
        <v>40</v>
      </c>
      <c r="AW81" s="97">
        <v>22.100000381469727</v>
      </c>
      <c r="AX81" s="97">
        <v>17.299999237060547</v>
      </c>
      <c r="AY81" s="1" t="s">
        <v>40</v>
      </c>
      <c r="AZ81" s="39" t="s">
        <v>42</v>
      </c>
      <c r="BA81" s="40">
        <f>SUM(W73:X73)</f>
        <v>4</v>
      </c>
      <c r="BB81" s="40">
        <f>SUM(W143:X143)</f>
        <v>8</v>
      </c>
      <c r="BC81" s="40">
        <f>SUM(W213:X213)</f>
        <v>9</v>
      </c>
      <c r="BD81" s="40">
        <f>SUM(W283:X283)</f>
        <v>7</v>
      </c>
      <c r="BE81" s="40">
        <f>SUM(W353:X353)</f>
        <v>1</v>
      </c>
      <c r="BF81" s="40">
        <f>SUM(W423:X423)</f>
        <v>9</v>
      </c>
      <c r="BG81" s="40">
        <f>SUM(W493:X493)</f>
        <v>1</v>
      </c>
      <c r="BI81" s="41" t="s">
        <v>43</v>
      </c>
      <c r="BJ81" s="65">
        <f t="shared" ref="BJ81:BK84" si="69">SUM(B70)</f>
        <v>226</v>
      </c>
      <c r="BK81" s="107">
        <f t="shared" si="69"/>
        <v>5</v>
      </c>
      <c r="BL81" s="66">
        <f>SUM(D70,F70:H70,M70)</f>
        <v>4</v>
      </c>
      <c r="BM81" s="67">
        <f>SUM(E70,I70:L70,N70)</f>
        <v>1</v>
      </c>
      <c r="BN81" s="44">
        <f>SUM(BJ81:BM81)</f>
        <v>236</v>
      </c>
    </row>
    <row r="82" spans="1:66">
      <c r="A82" s="17">
        <v>3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18">
        <f t="shared" si="58"/>
        <v>0</v>
      </c>
      <c r="Q82" s="17">
        <v>3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18">
        <f t="shared" si="59"/>
        <v>0</v>
      </c>
      <c r="AF82" s="17">
        <v>3</v>
      </c>
      <c r="AG82" s="28">
        <f t="shared" si="60"/>
        <v>0</v>
      </c>
      <c r="AH82" s="29">
        <f t="shared" si="61"/>
        <v>0</v>
      </c>
      <c r="AI82" s="29">
        <f t="shared" si="62"/>
        <v>2</v>
      </c>
      <c r="AJ82" s="17">
        <f t="shared" si="63"/>
        <v>0</v>
      </c>
      <c r="AK82" s="17">
        <f t="shared" si="64"/>
        <v>1</v>
      </c>
      <c r="AL82" s="17">
        <f t="shared" si="65"/>
        <v>0</v>
      </c>
      <c r="AM82" s="17">
        <f t="shared" si="66"/>
        <v>0</v>
      </c>
      <c r="AN82" s="30">
        <f t="shared" si="67"/>
        <v>0.2</v>
      </c>
      <c r="AO82" s="30">
        <f t="shared" si="68"/>
        <v>0.42857142857142855</v>
      </c>
      <c r="AQ82" s="17">
        <v>3</v>
      </c>
      <c r="AR82" s="97" t="s">
        <v>40</v>
      </c>
      <c r="AS82" s="97" t="s">
        <v>40</v>
      </c>
      <c r="AT82" s="97">
        <v>22.5</v>
      </c>
      <c r="AU82" s="97" t="s">
        <v>40</v>
      </c>
      <c r="AV82" s="97">
        <v>13.199999809265137</v>
      </c>
      <c r="AW82" s="97" t="s">
        <v>40</v>
      </c>
      <c r="AX82" s="97" t="s">
        <v>40</v>
      </c>
      <c r="AY82" s="1" t="s">
        <v>40</v>
      </c>
      <c r="AZ82" s="45" t="s">
        <v>44</v>
      </c>
      <c r="BA82" s="46">
        <f>SUM(Y73:Z73)</f>
        <v>0</v>
      </c>
      <c r="BB82" s="46">
        <f>SUM(Y143:Z143)</f>
        <v>0</v>
      </c>
      <c r="BC82" s="46">
        <f>SUM(Y213:Z213)</f>
        <v>1</v>
      </c>
      <c r="BD82" s="46">
        <f>SUM(Y283:Z283)</f>
        <v>0</v>
      </c>
      <c r="BE82" s="46">
        <f>SUM(Y353:Z353)</f>
        <v>0</v>
      </c>
      <c r="BF82" s="46">
        <f>SUM(Y423:Z423)</f>
        <v>0</v>
      </c>
      <c r="BG82" s="46">
        <f>SUM(Y493:Z493)</f>
        <v>0</v>
      </c>
      <c r="BI82" s="47" t="s">
        <v>45</v>
      </c>
      <c r="BJ82" s="48">
        <f t="shared" si="69"/>
        <v>264</v>
      </c>
      <c r="BK82" s="108">
        <f t="shared" si="69"/>
        <v>5</v>
      </c>
      <c r="BL82" s="49">
        <f>SUM(D71,F71:H71,M71)</f>
        <v>4</v>
      </c>
      <c r="BM82" s="50">
        <f>SUM(E71,I71:L71,N71)</f>
        <v>1</v>
      </c>
      <c r="BN82" s="44">
        <f>SUM(BJ82:BM82)</f>
        <v>274</v>
      </c>
    </row>
    <row r="83" spans="1:66">
      <c r="A83" s="17">
        <v>4</v>
      </c>
      <c r="B83" s="27">
        <v>0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18">
        <f t="shared" si="58"/>
        <v>0</v>
      </c>
      <c r="Q83" s="17">
        <v>4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18">
        <f t="shared" si="59"/>
        <v>0</v>
      </c>
      <c r="AF83" s="17">
        <v>4</v>
      </c>
      <c r="AG83" s="28">
        <f t="shared" si="60"/>
        <v>0</v>
      </c>
      <c r="AH83" s="29">
        <f t="shared" si="61"/>
        <v>0</v>
      </c>
      <c r="AI83" s="29">
        <f t="shared" si="62"/>
        <v>0</v>
      </c>
      <c r="AJ83" s="17">
        <f t="shared" si="63"/>
        <v>0</v>
      </c>
      <c r="AK83" s="17">
        <f t="shared" si="64"/>
        <v>0</v>
      </c>
      <c r="AL83" s="17">
        <f t="shared" si="65"/>
        <v>0</v>
      </c>
      <c r="AM83" s="17">
        <f t="shared" si="66"/>
        <v>2</v>
      </c>
      <c r="AN83" s="30">
        <f t="shared" si="67"/>
        <v>0.4</v>
      </c>
      <c r="AO83" s="30">
        <f t="shared" si="68"/>
        <v>0.2857142857142857</v>
      </c>
      <c r="AQ83" s="17">
        <v>4</v>
      </c>
      <c r="AR83" s="97" t="s">
        <v>40</v>
      </c>
      <c r="AS83" s="97" t="s">
        <v>40</v>
      </c>
      <c r="AT83" s="97" t="s">
        <v>40</v>
      </c>
      <c r="AU83" s="97" t="s">
        <v>40</v>
      </c>
      <c r="AV83" s="97" t="s">
        <v>40</v>
      </c>
      <c r="AW83" s="97" t="s">
        <v>40</v>
      </c>
      <c r="AX83" s="97">
        <v>18.100000381469727</v>
      </c>
      <c r="AY83" s="1" t="s">
        <v>40</v>
      </c>
      <c r="AZ83" s="51" t="s">
        <v>46</v>
      </c>
      <c r="BA83" s="52">
        <f>SUM(AA73:AC73)</f>
        <v>0</v>
      </c>
      <c r="BB83" s="52">
        <f>SUM(AA143:AC143)</f>
        <v>0</v>
      </c>
      <c r="BC83" s="52">
        <f>SUM(AA213:AC213)</f>
        <v>0</v>
      </c>
      <c r="BD83" s="52">
        <f>SUM(AA283:AC283)</f>
        <v>0</v>
      </c>
      <c r="BE83" s="52">
        <f>SUM(AA353:AC353)</f>
        <v>0</v>
      </c>
      <c r="BF83" s="52">
        <f>SUM(AA423:AC423)</f>
        <v>0</v>
      </c>
      <c r="BG83" s="52">
        <f>SUM(AA493:AC493)</f>
        <v>0</v>
      </c>
      <c r="BI83" s="53" t="s">
        <v>47</v>
      </c>
      <c r="BJ83" s="54">
        <f t="shared" si="69"/>
        <v>274</v>
      </c>
      <c r="BK83" s="109">
        <f t="shared" si="69"/>
        <v>5</v>
      </c>
      <c r="BL83" s="55">
        <f>SUM(D72,F72:H72,M72)</f>
        <v>4</v>
      </c>
      <c r="BM83" s="56">
        <f>SUM(E72,I72:L72,N72)</f>
        <v>1</v>
      </c>
      <c r="BN83" s="44">
        <f>SUM(BJ83:BM83)</f>
        <v>284</v>
      </c>
    </row>
    <row r="84" spans="1:66">
      <c r="A84" s="17">
        <v>5</v>
      </c>
      <c r="B84" s="27">
        <v>0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18">
        <f t="shared" si="58"/>
        <v>0</v>
      </c>
      <c r="Q84" s="17">
        <v>5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18">
        <f t="shared" si="59"/>
        <v>0</v>
      </c>
      <c r="AF84" s="17">
        <v>5</v>
      </c>
      <c r="AG84" s="28">
        <f t="shared" si="60"/>
        <v>0</v>
      </c>
      <c r="AH84" s="29">
        <f t="shared" si="61"/>
        <v>0</v>
      </c>
      <c r="AI84" s="29">
        <f t="shared" si="62"/>
        <v>2</v>
      </c>
      <c r="AJ84" s="17">
        <f t="shared" si="63"/>
        <v>0</v>
      </c>
      <c r="AK84" s="17">
        <f t="shared" si="64"/>
        <v>0</v>
      </c>
      <c r="AL84" s="17">
        <f t="shared" si="65"/>
        <v>1</v>
      </c>
      <c r="AM84" s="17">
        <f t="shared" si="66"/>
        <v>0</v>
      </c>
      <c r="AN84" s="30">
        <f t="shared" si="67"/>
        <v>0.2</v>
      </c>
      <c r="AO84" s="30">
        <f t="shared" si="68"/>
        <v>0.42857142857142855</v>
      </c>
      <c r="AQ84" s="17">
        <v>5</v>
      </c>
      <c r="AR84" s="97" t="s">
        <v>40</v>
      </c>
      <c r="AS84" s="97" t="s">
        <v>40</v>
      </c>
      <c r="AT84" s="97">
        <v>21.600000381469727</v>
      </c>
      <c r="AU84" s="97" t="s">
        <v>40</v>
      </c>
      <c r="AV84" s="97" t="s">
        <v>40</v>
      </c>
      <c r="AW84" s="97">
        <v>34</v>
      </c>
      <c r="AX84" s="97" t="s">
        <v>40</v>
      </c>
      <c r="AY84" s="1" t="s">
        <v>40</v>
      </c>
      <c r="BI84" s="57" t="s">
        <v>48</v>
      </c>
      <c r="BJ84" s="58">
        <f t="shared" si="69"/>
        <v>280</v>
      </c>
      <c r="BK84" s="110">
        <f t="shared" si="69"/>
        <v>5</v>
      </c>
      <c r="BL84" s="59">
        <f>SUM(D73,F73:H73,M73)</f>
        <v>4</v>
      </c>
      <c r="BM84" s="60">
        <f>SUM(E73,I73:L73,N73)</f>
        <v>1</v>
      </c>
      <c r="BN84" s="44">
        <f>SUM(BJ84:BM84)</f>
        <v>290</v>
      </c>
    </row>
    <row r="85" spans="1:66">
      <c r="A85" s="17">
        <v>6</v>
      </c>
      <c r="B85" s="27">
        <v>2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18">
        <f t="shared" si="58"/>
        <v>2</v>
      </c>
      <c r="Q85" s="17">
        <v>6</v>
      </c>
      <c r="R85" s="27">
        <v>0</v>
      </c>
      <c r="S85" s="27">
        <v>0</v>
      </c>
      <c r="T85" s="27">
        <v>0</v>
      </c>
      <c r="U85" s="27">
        <v>2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18">
        <f t="shared" si="59"/>
        <v>2</v>
      </c>
      <c r="AF85" s="17">
        <v>6</v>
      </c>
      <c r="AG85" s="28">
        <f t="shared" si="60"/>
        <v>6</v>
      </c>
      <c r="AH85" s="29">
        <f t="shared" si="61"/>
        <v>1</v>
      </c>
      <c r="AI85" s="29">
        <f t="shared" si="62"/>
        <v>2</v>
      </c>
      <c r="AJ85" s="17">
        <f t="shared" si="63"/>
        <v>3</v>
      </c>
      <c r="AK85" s="17">
        <f t="shared" si="64"/>
        <v>4</v>
      </c>
      <c r="AL85" s="17">
        <f t="shared" si="65"/>
        <v>2</v>
      </c>
      <c r="AM85" s="17">
        <f t="shared" si="66"/>
        <v>11</v>
      </c>
      <c r="AN85" s="30">
        <f t="shared" si="67"/>
        <v>5.2</v>
      </c>
      <c r="AO85" s="30">
        <f t="shared" si="68"/>
        <v>4.1428571428571432</v>
      </c>
      <c r="AQ85" s="17">
        <v>6</v>
      </c>
      <c r="AR85" s="97">
        <v>23</v>
      </c>
      <c r="AS85" s="97">
        <v>27.299999237060547</v>
      </c>
      <c r="AT85" s="97">
        <v>21.100000381469727</v>
      </c>
      <c r="AU85" s="97">
        <v>21.600000381469727</v>
      </c>
      <c r="AV85" s="97">
        <v>19.299999237060547</v>
      </c>
      <c r="AW85" s="97">
        <v>23</v>
      </c>
      <c r="AX85" s="97">
        <v>20.299999237060547</v>
      </c>
      <c r="AY85" s="1" t="s">
        <v>40</v>
      </c>
      <c r="AZ85" s="44" t="s">
        <v>18</v>
      </c>
      <c r="BA85" s="61">
        <f t="shared" ref="BA85:BG85" si="70">SUM(BA80:BA83)</f>
        <v>290</v>
      </c>
      <c r="BB85" s="61">
        <f t="shared" si="70"/>
        <v>206</v>
      </c>
      <c r="BC85" s="61">
        <f t="shared" si="70"/>
        <v>182</v>
      </c>
      <c r="BD85" s="61">
        <f t="shared" si="70"/>
        <v>231</v>
      </c>
      <c r="BE85" s="61">
        <f t="shared" si="70"/>
        <v>213</v>
      </c>
      <c r="BF85" s="61">
        <f t="shared" si="70"/>
        <v>227</v>
      </c>
      <c r="BG85" s="61">
        <f t="shared" si="70"/>
        <v>246</v>
      </c>
      <c r="BI85" s="10">
        <f>BI80+1</f>
        <v>45696</v>
      </c>
      <c r="BJ85" s="62"/>
      <c r="BK85" s="111"/>
      <c r="BL85" s="63"/>
      <c r="BM85" s="64"/>
      <c r="BN85" s="37"/>
    </row>
    <row r="86" spans="1:66">
      <c r="A86" s="17">
        <v>7</v>
      </c>
      <c r="B86" s="27">
        <v>2</v>
      </c>
      <c r="C86" s="27">
        <v>1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18">
        <f t="shared" si="58"/>
        <v>3</v>
      </c>
      <c r="Q86" s="17">
        <v>7</v>
      </c>
      <c r="R86" s="27">
        <v>0</v>
      </c>
      <c r="S86" s="27">
        <v>0</v>
      </c>
      <c r="T86" s="27">
        <v>0</v>
      </c>
      <c r="U86" s="27">
        <v>0</v>
      </c>
      <c r="V86" s="27">
        <v>3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18">
        <f t="shared" si="59"/>
        <v>3</v>
      </c>
      <c r="AF86" s="17">
        <v>7</v>
      </c>
      <c r="AG86" s="28">
        <f t="shared" si="60"/>
        <v>9</v>
      </c>
      <c r="AH86" s="29">
        <f t="shared" si="61"/>
        <v>3</v>
      </c>
      <c r="AI86" s="29">
        <f t="shared" si="62"/>
        <v>1</v>
      </c>
      <c r="AJ86" s="17">
        <f t="shared" si="63"/>
        <v>6</v>
      </c>
      <c r="AK86" s="17">
        <f t="shared" si="64"/>
        <v>6</v>
      </c>
      <c r="AL86" s="17">
        <f t="shared" si="65"/>
        <v>5</v>
      </c>
      <c r="AM86" s="17">
        <f t="shared" si="66"/>
        <v>11</v>
      </c>
      <c r="AN86" s="30">
        <f t="shared" si="67"/>
        <v>7.4</v>
      </c>
      <c r="AO86" s="30">
        <f t="shared" si="68"/>
        <v>5.8571428571428568</v>
      </c>
      <c r="AQ86" s="17">
        <v>7</v>
      </c>
      <c r="AR86" s="97">
        <v>19.799999237060547</v>
      </c>
      <c r="AS86" s="97">
        <v>35.599998474121094</v>
      </c>
      <c r="AT86" s="97">
        <v>44.799999237060547</v>
      </c>
      <c r="AU86" s="97">
        <v>22.600000381469727</v>
      </c>
      <c r="AV86" s="97">
        <v>18.700000762939453</v>
      </c>
      <c r="AW86" s="97">
        <v>22.899999618530273</v>
      </c>
      <c r="AX86" s="97">
        <v>21.600000381469727</v>
      </c>
      <c r="AY86" s="1" t="s">
        <v>40</v>
      </c>
      <c r="BI86" s="41" t="s">
        <v>43</v>
      </c>
      <c r="BJ86" s="65">
        <f t="shared" ref="BJ86:BK89" si="71">SUM(B140)</f>
        <v>163</v>
      </c>
      <c r="BK86" s="112">
        <f t="shared" si="71"/>
        <v>1</v>
      </c>
      <c r="BL86" s="66">
        <f>SUM(D140,F140:H140,M140)</f>
        <v>2</v>
      </c>
      <c r="BM86" s="67">
        <f>SUM(E140,I140:L140,N140)</f>
        <v>1</v>
      </c>
      <c r="BN86" s="44">
        <f>SUM(BJ86:BM86)</f>
        <v>167</v>
      </c>
    </row>
    <row r="87" spans="1:66">
      <c r="A87" s="17">
        <v>8</v>
      </c>
      <c r="B87" s="27">
        <v>3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18">
        <f t="shared" si="58"/>
        <v>3</v>
      </c>
      <c r="Q87" s="17">
        <v>8</v>
      </c>
      <c r="R87" s="27">
        <v>0</v>
      </c>
      <c r="S87" s="27">
        <v>0</v>
      </c>
      <c r="T87" s="27">
        <v>1</v>
      </c>
      <c r="U87" s="27">
        <v>2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18">
        <f t="shared" si="59"/>
        <v>3</v>
      </c>
      <c r="AF87" s="17">
        <v>8</v>
      </c>
      <c r="AG87" s="28">
        <f t="shared" si="60"/>
        <v>14</v>
      </c>
      <c r="AH87" s="29">
        <f t="shared" si="61"/>
        <v>1</v>
      </c>
      <c r="AI87" s="29">
        <f t="shared" si="62"/>
        <v>4</v>
      </c>
      <c r="AJ87" s="17">
        <f t="shared" si="63"/>
        <v>24</v>
      </c>
      <c r="AK87" s="17">
        <f t="shared" si="64"/>
        <v>13</v>
      </c>
      <c r="AL87" s="17">
        <f t="shared" si="65"/>
        <v>24</v>
      </c>
      <c r="AM87" s="17">
        <f t="shared" si="66"/>
        <v>23</v>
      </c>
      <c r="AN87" s="30">
        <f t="shared" si="67"/>
        <v>19.600000000000001</v>
      </c>
      <c r="AO87" s="30">
        <f t="shared" si="68"/>
        <v>14.714285714285714</v>
      </c>
      <c r="AQ87" s="17">
        <v>8</v>
      </c>
      <c r="AR87" s="97">
        <v>19.899999618530273</v>
      </c>
      <c r="AS87" s="97">
        <v>33.099998474121094</v>
      </c>
      <c r="AT87" s="97">
        <v>27.399999618530273</v>
      </c>
      <c r="AU87" s="97">
        <v>22.399999618530273</v>
      </c>
      <c r="AV87" s="97">
        <v>21.100000381469727</v>
      </c>
      <c r="AW87" s="97">
        <v>20.299999237060547</v>
      </c>
      <c r="AX87" s="97">
        <v>22.600000381469727</v>
      </c>
      <c r="AY87" s="1" t="s">
        <v>40</v>
      </c>
      <c r="BI87" s="47" t="s">
        <v>45</v>
      </c>
      <c r="BJ87" s="48">
        <f t="shared" si="71"/>
        <v>193</v>
      </c>
      <c r="BK87" s="108">
        <f t="shared" si="71"/>
        <v>1</v>
      </c>
      <c r="BL87" s="49">
        <f>SUM(D141,F141:H141,M141)</f>
        <v>2</v>
      </c>
      <c r="BM87" s="50">
        <f>SUM(E141,I141:L141,N141)</f>
        <v>1</v>
      </c>
      <c r="BN87" s="44">
        <f>SUM(BJ87:BM87)</f>
        <v>197</v>
      </c>
    </row>
    <row r="88" spans="1:66">
      <c r="A88" s="17">
        <v>9</v>
      </c>
      <c r="B88" s="27">
        <v>4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18">
        <f t="shared" si="58"/>
        <v>4</v>
      </c>
      <c r="Q88" s="17">
        <v>9</v>
      </c>
      <c r="R88" s="27">
        <v>0</v>
      </c>
      <c r="S88" s="27">
        <v>0</v>
      </c>
      <c r="T88" s="27">
        <v>2</v>
      </c>
      <c r="U88" s="27">
        <v>2</v>
      </c>
      <c r="V88" s="27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18">
        <f t="shared" si="59"/>
        <v>4</v>
      </c>
      <c r="AF88" s="17">
        <v>9</v>
      </c>
      <c r="AG88" s="28">
        <f t="shared" si="60"/>
        <v>24</v>
      </c>
      <c r="AH88" s="29">
        <f t="shared" si="61"/>
        <v>20</v>
      </c>
      <c r="AI88" s="29">
        <f t="shared" si="62"/>
        <v>9</v>
      </c>
      <c r="AJ88" s="17">
        <f t="shared" si="63"/>
        <v>20</v>
      </c>
      <c r="AK88" s="17">
        <f t="shared" si="64"/>
        <v>13</v>
      </c>
      <c r="AL88" s="17">
        <f t="shared" si="65"/>
        <v>7</v>
      </c>
      <c r="AM88" s="17">
        <f t="shared" si="66"/>
        <v>17</v>
      </c>
      <c r="AN88" s="30">
        <f t="shared" si="67"/>
        <v>16.2</v>
      </c>
      <c r="AO88" s="30">
        <f t="shared" si="68"/>
        <v>15.714285714285714</v>
      </c>
      <c r="AQ88" s="17">
        <v>9</v>
      </c>
      <c r="AR88" s="97">
        <v>20.5</v>
      </c>
      <c r="AS88" s="97">
        <v>23.700000762939453</v>
      </c>
      <c r="AT88" s="97">
        <v>19.899999618530273</v>
      </c>
      <c r="AU88" s="97">
        <v>19.600000381469727</v>
      </c>
      <c r="AV88" s="97">
        <v>22</v>
      </c>
      <c r="AW88" s="97">
        <v>25.600000381469727</v>
      </c>
      <c r="AX88" s="97">
        <v>22.700000762939453</v>
      </c>
      <c r="AY88" s="1" t="s">
        <v>40</v>
      </c>
      <c r="BI88" s="53" t="s">
        <v>47</v>
      </c>
      <c r="BJ88" s="54">
        <f t="shared" si="71"/>
        <v>198</v>
      </c>
      <c r="BK88" s="109">
        <f t="shared" si="71"/>
        <v>1</v>
      </c>
      <c r="BL88" s="55">
        <f>SUM(D142,F142:H142,M142)</f>
        <v>2</v>
      </c>
      <c r="BM88" s="56">
        <f>SUM(E142,I142:L142,N142)</f>
        <v>1</v>
      </c>
      <c r="BN88" s="44">
        <f>SUM(BJ88:BM88)</f>
        <v>202</v>
      </c>
    </row>
    <row r="89" spans="1:66">
      <c r="A89" s="17">
        <v>10</v>
      </c>
      <c r="B89" s="27">
        <v>15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18">
        <f t="shared" si="58"/>
        <v>15</v>
      </c>
      <c r="Q89" s="17">
        <v>10</v>
      </c>
      <c r="R89" s="27">
        <v>1</v>
      </c>
      <c r="S89" s="27">
        <v>3</v>
      </c>
      <c r="T89" s="27">
        <v>6</v>
      </c>
      <c r="U89" s="27">
        <v>5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18">
        <f t="shared" si="59"/>
        <v>15</v>
      </c>
      <c r="AF89" s="17">
        <v>10</v>
      </c>
      <c r="AG89" s="28">
        <f t="shared" si="60"/>
        <v>20</v>
      </c>
      <c r="AH89" s="29">
        <f t="shared" si="61"/>
        <v>11</v>
      </c>
      <c r="AI89" s="29">
        <f t="shared" si="62"/>
        <v>9</v>
      </c>
      <c r="AJ89" s="17">
        <f t="shared" si="63"/>
        <v>11</v>
      </c>
      <c r="AK89" s="17">
        <f t="shared" si="64"/>
        <v>22</v>
      </c>
      <c r="AL89" s="17">
        <f t="shared" si="65"/>
        <v>16</v>
      </c>
      <c r="AM89" s="17">
        <f t="shared" si="66"/>
        <v>18</v>
      </c>
      <c r="AN89" s="30">
        <f t="shared" si="67"/>
        <v>17.399999999999999</v>
      </c>
      <c r="AO89" s="30">
        <f t="shared" si="68"/>
        <v>15.285714285714286</v>
      </c>
      <c r="AQ89" s="17">
        <v>10</v>
      </c>
      <c r="AR89" s="97">
        <v>21.799999237060547</v>
      </c>
      <c r="AS89" s="97">
        <v>24</v>
      </c>
      <c r="AT89" s="97">
        <v>22.299999237060547</v>
      </c>
      <c r="AU89" s="97">
        <v>22.299999237060547</v>
      </c>
      <c r="AV89" s="97">
        <v>21.600000381469727</v>
      </c>
      <c r="AW89" s="97">
        <v>21.700000762939453</v>
      </c>
      <c r="AX89" s="97">
        <v>25.200000762939453</v>
      </c>
      <c r="AY89" s="1" t="s">
        <v>40</v>
      </c>
      <c r="BI89" s="57" t="s">
        <v>48</v>
      </c>
      <c r="BJ89" s="58">
        <f t="shared" si="71"/>
        <v>202</v>
      </c>
      <c r="BK89" s="110">
        <f t="shared" si="71"/>
        <v>1</v>
      </c>
      <c r="BL89" s="59">
        <f>SUM(D143,F143:H143,M143)</f>
        <v>2</v>
      </c>
      <c r="BM89" s="60">
        <f>SUM(E143,I143:L143,N143)</f>
        <v>1</v>
      </c>
      <c r="BN89" s="44">
        <f>SUM(BJ89:BM89)</f>
        <v>206</v>
      </c>
    </row>
    <row r="90" spans="1:66">
      <c r="A90" s="17">
        <v>11</v>
      </c>
      <c r="B90" s="27">
        <v>27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18">
        <f t="shared" si="58"/>
        <v>27</v>
      </c>
      <c r="Q90" s="17">
        <v>11</v>
      </c>
      <c r="R90" s="27">
        <v>0</v>
      </c>
      <c r="S90" s="27">
        <v>0</v>
      </c>
      <c r="T90" s="27">
        <v>10</v>
      </c>
      <c r="U90" s="27">
        <v>17</v>
      </c>
      <c r="V90" s="27">
        <v>0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18">
        <f t="shared" si="59"/>
        <v>27</v>
      </c>
      <c r="AF90" s="17">
        <v>11</v>
      </c>
      <c r="AG90" s="28">
        <f t="shared" si="60"/>
        <v>12</v>
      </c>
      <c r="AH90" s="29">
        <f t="shared" si="61"/>
        <v>12</v>
      </c>
      <c r="AI90" s="29">
        <f t="shared" si="62"/>
        <v>18</v>
      </c>
      <c r="AJ90" s="17">
        <f t="shared" si="63"/>
        <v>12</v>
      </c>
      <c r="AK90" s="17">
        <f t="shared" si="64"/>
        <v>25</v>
      </c>
      <c r="AL90" s="17">
        <f t="shared" si="65"/>
        <v>9</v>
      </c>
      <c r="AM90" s="17">
        <f t="shared" si="66"/>
        <v>13</v>
      </c>
      <c r="AN90" s="30">
        <f t="shared" si="67"/>
        <v>14.2</v>
      </c>
      <c r="AO90" s="30">
        <f t="shared" si="68"/>
        <v>14.428571428571429</v>
      </c>
      <c r="AQ90" s="17">
        <v>11</v>
      </c>
      <c r="AR90" s="97">
        <v>19.200000762939453</v>
      </c>
      <c r="AS90" s="97">
        <v>21.700000762939453</v>
      </c>
      <c r="AT90" s="97">
        <v>27.299999237060547</v>
      </c>
      <c r="AU90" s="97">
        <v>23.700000762939453</v>
      </c>
      <c r="AV90" s="97">
        <v>19.799999237060547</v>
      </c>
      <c r="AW90" s="97">
        <v>19.600000381469727</v>
      </c>
      <c r="AX90" s="97">
        <v>23.899999618530273</v>
      </c>
      <c r="AY90" s="1" t="s">
        <v>40</v>
      </c>
      <c r="BI90" s="10">
        <f>BI85+1</f>
        <v>45697</v>
      </c>
      <c r="BJ90" s="62"/>
      <c r="BK90" s="111"/>
      <c r="BL90" s="63"/>
      <c r="BM90" s="64"/>
      <c r="BN90" s="37"/>
    </row>
    <row r="91" spans="1:66">
      <c r="A91" s="17">
        <v>12</v>
      </c>
      <c r="B91" s="27">
        <v>29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18">
        <f t="shared" si="58"/>
        <v>29</v>
      </c>
      <c r="Q91" s="17">
        <v>12</v>
      </c>
      <c r="R91" s="27">
        <v>0</v>
      </c>
      <c r="S91" s="27">
        <v>7</v>
      </c>
      <c r="T91" s="27">
        <v>13</v>
      </c>
      <c r="U91" s="27">
        <v>9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18">
        <f t="shared" si="59"/>
        <v>29</v>
      </c>
      <c r="AF91" s="17">
        <v>12</v>
      </c>
      <c r="AG91" s="28">
        <f t="shared" si="60"/>
        <v>20</v>
      </c>
      <c r="AH91" s="29">
        <f t="shared" si="61"/>
        <v>11</v>
      </c>
      <c r="AI91" s="29">
        <f t="shared" si="62"/>
        <v>16</v>
      </c>
      <c r="AJ91" s="17">
        <f t="shared" si="63"/>
        <v>25</v>
      </c>
      <c r="AK91" s="17">
        <f t="shared" si="64"/>
        <v>11</v>
      </c>
      <c r="AL91" s="17">
        <f t="shared" si="65"/>
        <v>15</v>
      </c>
      <c r="AM91" s="17">
        <f t="shared" si="66"/>
        <v>15</v>
      </c>
      <c r="AN91" s="30">
        <f t="shared" si="67"/>
        <v>17.2</v>
      </c>
      <c r="AO91" s="30">
        <f t="shared" si="68"/>
        <v>16.142857142857142</v>
      </c>
      <c r="AQ91" s="17">
        <v>12</v>
      </c>
      <c r="AR91" s="97">
        <v>20.5</v>
      </c>
      <c r="AS91" s="97">
        <v>21.600000381469727</v>
      </c>
      <c r="AT91" s="97">
        <v>21.399999618530273</v>
      </c>
      <c r="AU91" s="97">
        <v>22.899999618530273</v>
      </c>
      <c r="AV91" s="97">
        <v>16.100000381469727</v>
      </c>
      <c r="AW91" s="97">
        <v>18.399999618530273</v>
      </c>
      <c r="AX91" s="97">
        <v>25.600000381469727</v>
      </c>
      <c r="AY91" s="1" t="s">
        <v>40</v>
      </c>
      <c r="BI91" s="41" t="s">
        <v>43</v>
      </c>
      <c r="BJ91" s="65">
        <f t="shared" ref="BJ91:BK94" si="72">SUM(B210)</f>
        <v>142</v>
      </c>
      <c r="BK91" s="112">
        <f t="shared" si="72"/>
        <v>1</v>
      </c>
      <c r="BL91" s="66">
        <f>SUM(D210,F210:H210,M210)</f>
        <v>3</v>
      </c>
      <c r="BM91" s="67">
        <f>SUM(E210,I210:L210,N210)</f>
        <v>0</v>
      </c>
      <c r="BN91" s="44">
        <f>SUM(BJ91:BM91)</f>
        <v>146</v>
      </c>
    </row>
    <row r="92" spans="1:66">
      <c r="A92" s="17">
        <v>13</v>
      </c>
      <c r="B92" s="27">
        <v>38</v>
      </c>
      <c r="C92" s="27">
        <v>2</v>
      </c>
      <c r="D92" s="27">
        <v>1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18">
        <f t="shared" si="58"/>
        <v>41</v>
      </c>
      <c r="Q92" s="17">
        <v>13</v>
      </c>
      <c r="R92" s="27">
        <v>0</v>
      </c>
      <c r="S92" s="27">
        <v>2</v>
      </c>
      <c r="T92" s="27">
        <v>27</v>
      </c>
      <c r="U92" s="27">
        <v>11</v>
      </c>
      <c r="V92" s="27">
        <v>0</v>
      </c>
      <c r="W92" s="27">
        <v>1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18">
        <f t="shared" si="59"/>
        <v>41</v>
      </c>
      <c r="AF92" s="17">
        <v>13</v>
      </c>
      <c r="AG92" s="28">
        <f t="shared" si="60"/>
        <v>19</v>
      </c>
      <c r="AH92" s="29">
        <f t="shared" si="61"/>
        <v>21</v>
      </c>
      <c r="AI92" s="29">
        <f t="shared" si="62"/>
        <v>14</v>
      </c>
      <c r="AJ92" s="17">
        <f t="shared" si="63"/>
        <v>18</v>
      </c>
      <c r="AK92" s="17">
        <f t="shared" si="64"/>
        <v>15</v>
      </c>
      <c r="AL92" s="17">
        <f t="shared" si="65"/>
        <v>29</v>
      </c>
      <c r="AM92" s="17">
        <f t="shared" si="66"/>
        <v>19</v>
      </c>
      <c r="AN92" s="30">
        <f t="shared" si="67"/>
        <v>20</v>
      </c>
      <c r="AO92" s="30">
        <f t="shared" si="68"/>
        <v>19.285714285714285</v>
      </c>
      <c r="AQ92" s="17">
        <v>13</v>
      </c>
      <c r="AR92" s="97">
        <v>20.200000762939453</v>
      </c>
      <c r="AS92" s="97">
        <v>20.5</v>
      </c>
      <c r="AT92" s="97">
        <v>21.5</v>
      </c>
      <c r="AU92" s="97">
        <v>19.200000762939453</v>
      </c>
      <c r="AV92" s="97">
        <v>19.100000381469727</v>
      </c>
      <c r="AW92" s="97">
        <v>22.200000762939453</v>
      </c>
      <c r="AX92" s="97">
        <v>21.5</v>
      </c>
      <c r="AY92" s="1" t="s">
        <v>40</v>
      </c>
      <c r="BI92" s="47" t="s">
        <v>45</v>
      </c>
      <c r="BJ92" s="48">
        <f t="shared" si="72"/>
        <v>165</v>
      </c>
      <c r="BK92" s="108">
        <f t="shared" si="72"/>
        <v>1</v>
      </c>
      <c r="BL92" s="49">
        <f>SUM(D211,F211:H211,M211)</f>
        <v>4</v>
      </c>
      <c r="BM92" s="50">
        <f>SUM(E211,I211:L211,N211)</f>
        <v>0</v>
      </c>
      <c r="BN92" s="44">
        <f>SUM(BJ92:BM92)</f>
        <v>170</v>
      </c>
    </row>
    <row r="93" spans="1:66">
      <c r="A93" s="17">
        <v>14</v>
      </c>
      <c r="B93" s="27">
        <v>27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18">
        <f t="shared" si="58"/>
        <v>27</v>
      </c>
      <c r="Q93" s="17">
        <v>14</v>
      </c>
      <c r="R93" s="27">
        <v>0</v>
      </c>
      <c r="S93" s="27">
        <v>2</v>
      </c>
      <c r="T93" s="27">
        <v>12</v>
      </c>
      <c r="U93" s="27">
        <v>12</v>
      </c>
      <c r="V93" s="27">
        <v>1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18">
        <f t="shared" si="59"/>
        <v>27</v>
      </c>
      <c r="AF93" s="17">
        <v>14</v>
      </c>
      <c r="AG93" s="28">
        <f t="shared" si="60"/>
        <v>15</v>
      </c>
      <c r="AH93" s="29">
        <f t="shared" si="61"/>
        <v>25</v>
      </c>
      <c r="AI93" s="29">
        <f t="shared" si="62"/>
        <v>19</v>
      </c>
      <c r="AJ93" s="17">
        <f t="shared" si="63"/>
        <v>16</v>
      </c>
      <c r="AK93" s="17">
        <f t="shared" si="64"/>
        <v>22</v>
      </c>
      <c r="AL93" s="17">
        <f t="shared" si="65"/>
        <v>11</v>
      </c>
      <c r="AM93" s="17">
        <f t="shared" si="66"/>
        <v>31</v>
      </c>
      <c r="AN93" s="30">
        <f t="shared" si="67"/>
        <v>19</v>
      </c>
      <c r="AO93" s="30">
        <f t="shared" si="68"/>
        <v>19.857142857142858</v>
      </c>
      <c r="AQ93" s="17">
        <v>14</v>
      </c>
      <c r="AR93" s="97">
        <v>21.700000762939453</v>
      </c>
      <c r="AS93" s="97">
        <v>20</v>
      </c>
      <c r="AT93" s="97">
        <v>18.700000762939453</v>
      </c>
      <c r="AU93" s="97">
        <v>21.399999618530273</v>
      </c>
      <c r="AV93" s="97">
        <v>15.899999618530273</v>
      </c>
      <c r="AW93" s="97">
        <v>21.5</v>
      </c>
      <c r="AX93" s="97">
        <v>20.200000762939453</v>
      </c>
      <c r="AY93" s="1" t="s">
        <v>40</v>
      </c>
      <c r="BI93" s="53" t="s">
        <v>47</v>
      </c>
      <c r="BJ93" s="54">
        <f t="shared" si="72"/>
        <v>167</v>
      </c>
      <c r="BK93" s="109">
        <f t="shared" si="72"/>
        <v>1</v>
      </c>
      <c r="BL93" s="55">
        <f>SUM(D212,F212:H212,M212)</f>
        <v>4</v>
      </c>
      <c r="BM93" s="56">
        <f>SUM(E212,I212:L212,N212)</f>
        <v>0</v>
      </c>
      <c r="BN93" s="44">
        <f>SUM(BJ93:BM93)</f>
        <v>172</v>
      </c>
    </row>
    <row r="94" spans="1:66">
      <c r="A94" s="17">
        <v>15</v>
      </c>
      <c r="B94" s="27">
        <v>19</v>
      </c>
      <c r="C94" s="27">
        <v>1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1</v>
      </c>
      <c r="N94" s="27">
        <v>0</v>
      </c>
      <c r="O94" s="18">
        <f t="shared" si="58"/>
        <v>21</v>
      </c>
      <c r="Q94" s="17">
        <v>15</v>
      </c>
      <c r="R94" s="27">
        <v>0</v>
      </c>
      <c r="S94" s="27">
        <v>1</v>
      </c>
      <c r="T94" s="27">
        <v>17</v>
      </c>
      <c r="U94" s="27">
        <v>3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18">
        <f t="shared" si="59"/>
        <v>21</v>
      </c>
      <c r="AF94" s="17">
        <v>15</v>
      </c>
      <c r="AG94" s="28">
        <f t="shared" si="60"/>
        <v>38</v>
      </c>
      <c r="AH94" s="29">
        <f t="shared" si="61"/>
        <v>20</v>
      </c>
      <c r="AI94" s="29">
        <f t="shared" si="62"/>
        <v>16</v>
      </c>
      <c r="AJ94" s="17">
        <f t="shared" si="63"/>
        <v>20</v>
      </c>
      <c r="AK94" s="17">
        <f t="shared" si="64"/>
        <v>20</v>
      </c>
      <c r="AL94" s="17">
        <f t="shared" si="65"/>
        <v>12</v>
      </c>
      <c r="AM94" s="17">
        <f t="shared" si="66"/>
        <v>17</v>
      </c>
      <c r="AN94" s="30">
        <f t="shared" si="67"/>
        <v>21.4</v>
      </c>
      <c r="AO94" s="30">
        <f t="shared" si="68"/>
        <v>20.428571428571427</v>
      </c>
      <c r="AQ94" s="17">
        <v>15</v>
      </c>
      <c r="AR94" s="97">
        <v>18.600000381469727</v>
      </c>
      <c r="AS94" s="97">
        <v>15.800000190734863</v>
      </c>
      <c r="AT94" s="97">
        <v>17.600000381469727</v>
      </c>
      <c r="AU94" s="97">
        <v>22.5</v>
      </c>
      <c r="AV94" s="97">
        <v>22.200000762939453</v>
      </c>
      <c r="AW94" s="97">
        <v>25.399999618530273</v>
      </c>
      <c r="AX94" s="97">
        <v>22.899999618530273</v>
      </c>
      <c r="AY94" s="1" t="s">
        <v>40</v>
      </c>
      <c r="BI94" s="57" t="s">
        <v>48</v>
      </c>
      <c r="BJ94" s="58">
        <f t="shared" si="72"/>
        <v>177</v>
      </c>
      <c r="BK94" s="110">
        <f t="shared" si="72"/>
        <v>1</v>
      </c>
      <c r="BL94" s="59">
        <f>SUM(D213,F213:H213,M213)</f>
        <v>4</v>
      </c>
      <c r="BM94" s="60">
        <f>SUM(E213,I213:L213,N213)</f>
        <v>0</v>
      </c>
      <c r="BN94" s="44">
        <f>SUM(BJ94:BM94)</f>
        <v>182</v>
      </c>
    </row>
    <row r="95" spans="1:66">
      <c r="A95" s="17">
        <v>16</v>
      </c>
      <c r="B95" s="27">
        <v>26</v>
      </c>
      <c r="C95" s="27">
        <v>1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18">
        <f t="shared" si="58"/>
        <v>27</v>
      </c>
      <c r="Q95" s="17">
        <v>16</v>
      </c>
      <c r="R95" s="27">
        <v>0</v>
      </c>
      <c r="S95" s="27">
        <v>0</v>
      </c>
      <c r="T95" s="27">
        <v>14</v>
      </c>
      <c r="U95" s="27">
        <v>12</v>
      </c>
      <c r="V95" s="27">
        <v>1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18">
        <f t="shared" si="59"/>
        <v>27</v>
      </c>
      <c r="AF95" s="17">
        <v>16</v>
      </c>
      <c r="AG95" s="28">
        <f t="shared" si="60"/>
        <v>24</v>
      </c>
      <c r="AH95" s="29">
        <f t="shared" si="61"/>
        <v>10</v>
      </c>
      <c r="AI95" s="29">
        <f t="shared" si="62"/>
        <v>14</v>
      </c>
      <c r="AJ95" s="17">
        <f t="shared" si="63"/>
        <v>5</v>
      </c>
      <c r="AK95" s="17">
        <f t="shared" si="64"/>
        <v>7</v>
      </c>
      <c r="AL95" s="17">
        <f t="shared" si="65"/>
        <v>20</v>
      </c>
      <c r="AM95" s="17">
        <f t="shared" si="66"/>
        <v>4</v>
      </c>
      <c r="AN95" s="30">
        <f t="shared" si="67"/>
        <v>12</v>
      </c>
      <c r="AO95" s="30">
        <f t="shared" si="68"/>
        <v>12</v>
      </c>
      <c r="AQ95" s="17">
        <v>16</v>
      </c>
      <c r="AR95" s="97">
        <v>17.399999618530273</v>
      </c>
      <c r="AS95" s="97">
        <v>19.799999237060547</v>
      </c>
      <c r="AT95" s="97">
        <v>22.399999618530273</v>
      </c>
      <c r="AU95" s="97">
        <v>16.100000381469727</v>
      </c>
      <c r="AV95" s="97">
        <v>26.399999618530273</v>
      </c>
      <c r="AW95" s="97">
        <v>17.299999237060547</v>
      </c>
      <c r="AX95" s="97">
        <v>22.799999237060547</v>
      </c>
      <c r="AY95" s="1" t="s">
        <v>40</v>
      </c>
      <c r="BI95" s="10">
        <f>BI90+1</f>
        <v>45698</v>
      </c>
      <c r="BJ95" s="62"/>
      <c r="BK95" s="111"/>
      <c r="BL95" s="63"/>
      <c r="BM95" s="64"/>
      <c r="BN95" s="37"/>
    </row>
    <row r="96" spans="1:66">
      <c r="A96" s="17">
        <v>17</v>
      </c>
      <c r="B96" s="27">
        <v>27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18">
        <f t="shared" si="58"/>
        <v>27</v>
      </c>
      <c r="Q96" s="17">
        <v>17</v>
      </c>
      <c r="R96" s="27">
        <v>0</v>
      </c>
      <c r="S96" s="27">
        <v>0</v>
      </c>
      <c r="T96" s="27">
        <v>27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18">
        <f t="shared" si="59"/>
        <v>27</v>
      </c>
      <c r="AF96" s="17">
        <v>17</v>
      </c>
      <c r="AG96" s="28">
        <f t="shared" si="60"/>
        <v>25</v>
      </c>
      <c r="AH96" s="29">
        <f t="shared" si="61"/>
        <v>15</v>
      </c>
      <c r="AI96" s="29">
        <f t="shared" si="62"/>
        <v>7</v>
      </c>
      <c r="AJ96" s="17">
        <f t="shared" si="63"/>
        <v>12</v>
      </c>
      <c r="AK96" s="17">
        <f t="shared" si="64"/>
        <v>12</v>
      </c>
      <c r="AL96" s="17">
        <f t="shared" si="65"/>
        <v>20</v>
      </c>
      <c r="AM96" s="17">
        <f t="shared" si="66"/>
        <v>14</v>
      </c>
      <c r="AN96" s="30">
        <f t="shared" si="67"/>
        <v>16.600000000000001</v>
      </c>
      <c r="AO96" s="30">
        <f t="shared" si="68"/>
        <v>15</v>
      </c>
      <c r="AQ96" s="17">
        <v>17</v>
      </c>
      <c r="AR96" s="97">
        <v>20.5</v>
      </c>
      <c r="AS96" s="97">
        <v>20.799999237060547</v>
      </c>
      <c r="AT96" s="97">
        <v>20</v>
      </c>
      <c r="AU96" s="97">
        <v>20</v>
      </c>
      <c r="AV96" s="97">
        <v>24.899999618530273</v>
      </c>
      <c r="AW96" s="97">
        <v>16.399999618530273</v>
      </c>
      <c r="AX96" s="97">
        <v>17.799999237060547</v>
      </c>
      <c r="AY96" s="1" t="s">
        <v>40</v>
      </c>
      <c r="BI96" s="41" t="s">
        <v>43</v>
      </c>
      <c r="BJ96" s="65">
        <f t="shared" ref="BJ96:BK99" si="73">SUM(B280)</f>
        <v>184</v>
      </c>
      <c r="BK96" s="112">
        <f t="shared" si="73"/>
        <v>3</v>
      </c>
      <c r="BL96" s="66">
        <f>SUM(D280,F280:H280,M280)</f>
        <v>4</v>
      </c>
      <c r="BM96" s="67">
        <f>SUM(E280,I280:L280,N280)</f>
        <v>0</v>
      </c>
      <c r="BN96" s="44">
        <f>SUM(BJ96:BM96)</f>
        <v>191</v>
      </c>
    </row>
    <row r="97" spans="1:66">
      <c r="A97" s="17">
        <v>18</v>
      </c>
      <c r="B97" s="27">
        <v>21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18">
        <f t="shared" si="58"/>
        <v>21</v>
      </c>
      <c r="Q97" s="17">
        <v>18</v>
      </c>
      <c r="R97" s="27">
        <v>1</v>
      </c>
      <c r="S97" s="27">
        <v>1</v>
      </c>
      <c r="T97" s="27">
        <v>7</v>
      </c>
      <c r="U97" s="27">
        <v>9</v>
      </c>
      <c r="V97" s="27">
        <v>3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18">
        <f t="shared" si="59"/>
        <v>21</v>
      </c>
      <c r="AF97" s="17">
        <v>18</v>
      </c>
      <c r="AG97" s="28">
        <f t="shared" si="60"/>
        <v>16</v>
      </c>
      <c r="AH97" s="29">
        <f t="shared" si="61"/>
        <v>9</v>
      </c>
      <c r="AI97" s="29">
        <f t="shared" si="62"/>
        <v>8</v>
      </c>
      <c r="AJ97" s="17">
        <f t="shared" si="63"/>
        <v>11</v>
      </c>
      <c r="AK97" s="17">
        <f t="shared" si="64"/>
        <v>16</v>
      </c>
      <c r="AL97" s="17">
        <f t="shared" si="65"/>
        <v>19</v>
      </c>
      <c r="AM97" s="17">
        <f t="shared" si="66"/>
        <v>7</v>
      </c>
      <c r="AN97" s="30">
        <f t="shared" si="67"/>
        <v>13.8</v>
      </c>
      <c r="AO97" s="30">
        <f t="shared" si="68"/>
        <v>12.285714285714286</v>
      </c>
      <c r="AQ97" s="17">
        <v>18</v>
      </c>
      <c r="AR97" s="97">
        <v>21.399999618530273</v>
      </c>
      <c r="AS97" s="97">
        <v>21.399999618530273</v>
      </c>
      <c r="AT97" s="97">
        <v>19.899999618530273</v>
      </c>
      <c r="AU97" s="97">
        <v>23</v>
      </c>
      <c r="AV97" s="97">
        <v>21.5</v>
      </c>
      <c r="AW97" s="97">
        <v>18.700000762939453</v>
      </c>
      <c r="AX97" s="97">
        <v>17.799999237060547</v>
      </c>
      <c r="AY97" s="1" t="s">
        <v>40</v>
      </c>
      <c r="BI97" s="47" t="s">
        <v>45</v>
      </c>
      <c r="BJ97" s="48">
        <f t="shared" si="73"/>
        <v>212</v>
      </c>
      <c r="BK97" s="108">
        <f t="shared" si="73"/>
        <v>3</v>
      </c>
      <c r="BL97" s="49">
        <f>SUM(D281,F281:H281,M281)</f>
        <v>5</v>
      </c>
      <c r="BM97" s="50">
        <f>SUM(E281,I281:L281,N281)</f>
        <v>0</v>
      </c>
      <c r="BN97" s="44">
        <f>SUM(BJ97:BM97)</f>
        <v>220</v>
      </c>
    </row>
    <row r="98" spans="1:66">
      <c r="A98" s="17">
        <v>19</v>
      </c>
      <c r="B98" s="27">
        <v>18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18">
        <f t="shared" si="58"/>
        <v>18</v>
      </c>
      <c r="Q98" s="17">
        <v>19</v>
      </c>
      <c r="R98" s="27">
        <v>0</v>
      </c>
      <c r="S98" s="27">
        <v>1</v>
      </c>
      <c r="T98" s="27">
        <v>6</v>
      </c>
      <c r="U98" s="27">
        <v>3</v>
      </c>
      <c r="V98" s="27">
        <v>8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18">
        <f t="shared" si="59"/>
        <v>18</v>
      </c>
      <c r="AF98" s="17">
        <v>19</v>
      </c>
      <c r="AG98" s="28">
        <f t="shared" si="60"/>
        <v>9</v>
      </c>
      <c r="AH98" s="29">
        <f t="shared" si="61"/>
        <v>12</v>
      </c>
      <c r="AI98" s="29">
        <f t="shared" si="62"/>
        <v>12</v>
      </c>
      <c r="AJ98" s="17">
        <f t="shared" si="63"/>
        <v>17</v>
      </c>
      <c r="AK98" s="17">
        <f t="shared" si="64"/>
        <v>11</v>
      </c>
      <c r="AL98" s="17">
        <f t="shared" si="65"/>
        <v>5</v>
      </c>
      <c r="AM98" s="17">
        <f t="shared" si="66"/>
        <v>10</v>
      </c>
      <c r="AN98" s="30">
        <f t="shared" si="67"/>
        <v>10.4</v>
      </c>
      <c r="AO98" s="30">
        <f t="shared" si="68"/>
        <v>10.857142857142858</v>
      </c>
      <c r="AQ98" s="17">
        <v>19</v>
      </c>
      <c r="AR98" s="97">
        <v>20.799999237060547</v>
      </c>
      <c r="AS98" s="97">
        <v>20.700000762939453</v>
      </c>
      <c r="AT98" s="97">
        <v>19.200000762939453</v>
      </c>
      <c r="AU98" s="97">
        <v>18.600000381469727</v>
      </c>
      <c r="AV98" s="97">
        <v>23.899999618530273</v>
      </c>
      <c r="AW98" s="97">
        <v>25.100000381469727</v>
      </c>
      <c r="AX98" s="97">
        <v>21.600000381469727</v>
      </c>
      <c r="AY98" s="1" t="s">
        <v>40</v>
      </c>
      <c r="BI98" s="53" t="s">
        <v>47</v>
      </c>
      <c r="BJ98" s="54">
        <f t="shared" si="73"/>
        <v>217</v>
      </c>
      <c r="BK98" s="109">
        <f t="shared" si="73"/>
        <v>4</v>
      </c>
      <c r="BL98" s="55">
        <f>SUM(D282,F282:H282,M282)</f>
        <v>5</v>
      </c>
      <c r="BM98" s="56">
        <f>SUM(E282,I282:L282,N282)</f>
        <v>0</v>
      </c>
      <c r="BN98" s="44">
        <f>SUM(BJ98:BM98)</f>
        <v>226</v>
      </c>
    </row>
    <row r="99" spans="1:66">
      <c r="A99" s="17">
        <v>20</v>
      </c>
      <c r="B99" s="27">
        <v>15</v>
      </c>
      <c r="C99" s="27">
        <v>0</v>
      </c>
      <c r="D99" s="27">
        <v>1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18">
        <f t="shared" si="58"/>
        <v>16</v>
      </c>
      <c r="Q99" s="17">
        <v>20</v>
      </c>
      <c r="R99" s="27">
        <v>0</v>
      </c>
      <c r="S99" s="27">
        <v>0</v>
      </c>
      <c r="T99" s="27">
        <v>0</v>
      </c>
      <c r="U99" s="27">
        <v>6</v>
      </c>
      <c r="V99" s="27">
        <v>10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18">
        <f t="shared" si="59"/>
        <v>16</v>
      </c>
      <c r="AF99" s="17">
        <v>20</v>
      </c>
      <c r="AG99" s="28">
        <f t="shared" si="60"/>
        <v>11</v>
      </c>
      <c r="AH99" s="29">
        <f t="shared" si="61"/>
        <v>17</v>
      </c>
      <c r="AI99" s="29">
        <f t="shared" si="62"/>
        <v>13</v>
      </c>
      <c r="AJ99" s="17">
        <f t="shared" si="63"/>
        <v>15</v>
      </c>
      <c r="AK99" s="17">
        <f t="shared" si="64"/>
        <v>3</v>
      </c>
      <c r="AL99" s="17">
        <f t="shared" si="65"/>
        <v>7</v>
      </c>
      <c r="AM99" s="17">
        <f t="shared" si="66"/>
        <v>10</v>
      </c>
      <c r="AN99" s="30">
        <f t="shared" si="67"/>
        <v>9.1999999999999993</v>
      </c>
      <c r="AO99" s="30">
        <f t="shared" si="68"/>
        <v>10.857142857142858</v>
      </c>
      <c r="AQ99" s="17">
        <v>20</v>
      </c>
      <c r="AR99" s="97">
        <v>22.200000762939453</v>
      </c>
      <c r="AS99" s="97">
        <v>24.100000381469727</v>
      </c>
      <c r="AT99" s="97">
        <v>19</v>
      </c>
      <c r="AU99" s="97">
        <v>23</v>
      </c>
      <c r="AV99" s="97">
        <v>23.399999618530273</v>
      </c>
      <c r="AW99" s="97">
        <v>19.700000762939453</v>
      </c>
      <c r="AX99" s="97">
        <v>21.399999618530273</v>
      </c>
      <c r="AY99" s="1" t="s">
        <v>40</v>
      </c>
      <c r="BI99" s="57" t="s">
        <v>48</v>
      </c>
      <c r="BJ99" s="58">
        <f t="shared" si="73"/>
        <v>221</v>
      </c>
      <c r="BK99" s="110">
        <f t="shared" si="73"/>
        <v>5</v>
      </c>
      <c r="BL99" s="59">
        <f>SUM(D283,F283:H283,M283)</f>
        <v>5</v>
      </c>
      <c r="BM99" s="60">
        <f>SUM(E283,I283:L283,N283)</f>
        <v>0</v>
      </c>
      <c r="BN99" s="44">
        <f>SUM(BJ99:BM99)</f>
        <v>231</v>
      </c>
    </row>
    <row r="100" spans="1:66">
      <c r="A100" s="17">
        <v>21</v>
      </c>
      <c r="B100" s="27">
        <v>12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18">
        <f t="shared" si="58"/>
        <v>12</v>
      </c>
      <c r="Q100" s="17">
        <v>21</v>
      </c>
      <c r="R100" s="27">
        <v>0</v>
      </c>
      <c r="S100" s="27">
        <v>0</v>
      </c>
      <c r="T100" s="27">
        <v>1</v>
      </c>
      <c r="U100" s="27">
        <v>9</v>
      </c>
      <c r="V100" s="27">
        <v>2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18">
        <f t="shared" si="59"/>
        <v>12</v>
      </c>
      <c r="AF100" s="17">
        <v>21</v>
      </c>
      <c r="AG100" s="28">
        <f t="shared" si="60"/>
        <v>11</v>
      </c>
      <c r="AH100" s="29">
        <f t="shared" si="61"/>
        <v>5</v>
      </c>
      <c r="AI100" s="29">
        <f t="shared" si="62"/>
        <v>9</v>
      </c>
      <c r="AJ100" s="17">
        <f t="shared" si="63"/>
        <v>2</v>
      </c>
      <c r="AK100" s="17">
        <f t="shared" si="64"/>
        <v>4</v>
      </c>
      <c r="AL100" s="17">
        <f t="shared" si="65"/>
        <v>6</v>
      </c>
      <c r="AM100" s="17">
        <f t="shared" si="66"/>
        <v>4</v>
      </c>
      <c r="AN100" s="30">
        <f t="shared" si="67"/>
        <v>5.4</v>
      </c>
      <c r="AO100" s="30">
        <f t="shared" si="68"/>
        <v>5.8571428571428568</v>
      </c>
      <c r="AQ100" s="17">
        <v>21</v>
      </c>
      <c r="AR100" s="97">
        <v>17.899999618530273</v>
      </c>
      <c r="AS100" s="97">
        <v>23.200000762939453</v>
      </c>
      <c r="AT100" s="97">
        <v>22</v>
      </c>
      <c r="AU100" s="97">
        <v>26.299999237060547</v>
      </c>
      <c r="AV100" s="97">
        <v>16</v>
      </c>
      <c r="AW100" s="97">
        <v>23.899999618530273</v>
      </c>
      <c r="AX100" s="97">
        <v>22.399999618530273</v>
      </c>
      <c r="AY100" s="1" t="s">
        <v>40</v>
      </c>
      <c r="BI100" s="10">
        <f>BI95+1</f>
        <v>45699</v>
      </c>
      <c r="BJ100" s="62"/>
      <c r="BK100" s="111"/>
      <c r="BL100" s="63"/>
      <c r="BM100" s="64"/>
      <c r="BN100" s="37"/>
    </row>
    <row r="101" spans="1:66">
      <c r="A101" s="17">
        <v>22</v>
      </c>
      <c r="B101" s="27">
        <v>11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18">
        <f t="shared" si="58"/>
        <v>11</v>
      </c>
      <c r="Q101" s="17">
        <v>22</v>
      </c>
      <c r="R101" s="27">
        <v>0</v>
      </c>
      <c r="S101" s="27">
        <v>0</v>
      </c>
      <c r="T101" s="27">
        <v>2</v>
      </c>
      <c r="U101" s="27">
        <v>9</v>
      </c>
      <c r="V101" s="27">
        <v>0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27">
        <v>0</v>
      </c>
      <c r="AD101" s="18">
        <f t="shared" si="59"/>
        <v>11</v>
      </c>
      <c r="AF101" s="17">
        <v>22</v>
      </c>
      <c r="AG101" s="28">
        <f t="shared" si="60"/>
        <v>7</v>
      </c>
      <c r="AH101" s="29">
        <f t="shared" si="61"/>
        <v>5</v>
      </c>
      <c r="AI101" s="29">
        <f t="shared" si="62"/>
        <v>1</v>
      </c>
      <c r="AJ101" s="17">
        <f t="shared" si="63"/>
        <v>6</v>
      </c>
      <c r="AK101" s="17">
        <f t="shared" si="64"/>
        <v>3</v>
      </c>
      <c r="AL101" s="17">
        <f t="shared" si="65"/>
        <v>5</v>
      </c>
      <c r="AM101" s="17">
        <f t="shared" si="66"/>
        <v>11</v>
      </c>
      <c r="AN101" s="30">
        <f t="shared" si="67"/>
        <v>6.4</v>
      </c>
      <c r="AO101" s="30">
        <f t="shared" si="68"/>
        <v>5.4285714285714288</v>
      </c>
      <c r="AQ101" s="17">
        <v>22</v>
      </c>
      <c r="AR101" s="97">
        <v>21.399999618530273</v>
      </c>
      <c r="AS101" s="97">
        <v>24.200000762939453</v>
      </c>
      <c r="AT101" s="97">
        <v>10.699999809265137</v>
      </c>
      <c r="AU101" s="97">
        <v>22.700000762939453</v>
      </c>
      <c r="AV101" s="97">
        <v>18.700000762939453</v>
      </c>
      <c r="AW101" s="97">
        <v>20.899999618530273</v>
      </c>
      <c r="AX101" s="97">
        <v>22</v>
      </c>
      <c r="AY101" s="1" t="s">
        <v>40</v>
      </c>
      <c r="BI101" s="41" t="s">
        <v>43</v>
      </c>
      <c r="BJ101" s="65">
        <f t="shared" ref="BJ101:BK104" si="74">SUM(B350)</f>
        <v>177</v>
      </c>
      <c r="BK101" s="112">
        <f t="shared" si="74"/>
        <v>6</v>
      </c>
      <c r="BL101" s="66">
        <f>SUM(D350,F350:H350,M350)</f>
        <v>4</v>
      </c>
      <c r="BM101" s="67">
        <f>SUM(E350,I350:L350,N350)</f>
        <v>0</v>
      </c>
      <c r="BN101" s="44">
        <f>SUM(BJ101:BM101)</f>
        <v>187</v>
      </c>
    </row>
    <row r="102" spans="1:66">
      <c r="A102" s="17">
        <v>23</v>
      </c>
      <c r="B102" s="27">
        <v>1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18">
        <f t="shared" si="58"/>
        <v>1</v>
      </c>
      <c r="Q102" s="17">
        <v>23</v>
      </c>
      <c r="R102" s="27">
        <v>0</v>
      </c>
      <c r="S102" s="27">
        <v>0</v>
      </c>
      <c r="T102" s="27">
        <v>1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18">
        <f t="shared" si="59"/>
        <v>1</v>
      </c>
      <c r="AF102" s="17">
        <v>23</v>
      </c>
      <c r="AG102" s="28">
        <f t="shared" si="60"/>
        <v>7</v>
      </c>
      <c r="AH102" s="29">
        <f t="shared" si="61"/>
        <v>5</v>
      </c>
      <c r="AI102" s="29">
        <f t="shared" si="62"/>
        <v>2</v>
      </c>
      <c r="AJ102" s="17">
        <f t="shared" si="63"/>
        <v>6</v>
      </c>
      <c r="AK102" s="17">
        <f t="shared" si="64"/>
        <v>2</v>
      </c>
      <c r="AL102" s="17">
        <f t="shared" si="65"/>
        <v>5</v>
      </c>
      <c r="AM102" s="17">
        <f t="shared" si="66"/>
        <v>3</v>
      </c>
      <c r="AN102" s="30">
        <f t="shared" si="67"/>
        <v>4.5999999999999996</v>
      </c>
      <c r="AO102" s="30">
        <f t="shared" si="68"/>
        <v>4.2857142857142856</v>
      </c>
      <c r="AQ102" s="17">
        <v>23</v>
      </c>
      <c r="AR102" s="97">
        <v>17.100000381469727</v>
      </c>
      <c r="AS102" s="97">
        <v>27.5</v>
      </c>
      <c r="AT102" s="97">
        <v>18.799999237060547</v>
      </c>
      <c r="AU102" s="97">
        <v>23.200000762939453</v>
      </c>
      <c r="AV102" s="97">
        <v>27</v>
      </c>
      <c r="AW102" s="97">
        <v>16.5</v>
      </c>
      <c r="AX102" s="97">
        <v>21.799999237060547</v>
      </c>
      <c r="AY102" s="1" t="s">
        <v>40</v>
      </c>
      <c r="BI102" s="47" t="s">
        <v>45</v>
      </c>
      <c r="BJ102" s="48">
        <f t="shared" si="74"/>
        <v>192</v>
      </c>
      <c r="BK102" s="108">
        <f t="shared" si="74"/>
        <v>7</v>
      </c>
      <c r="BL102" s="49">
        <f>SUM(D351,F351:H351,M351)</f>
        <v>4</v>
      </c>
      <c r="BM102" s="50">
        <f>SUM(E351,I351:L351,N351)</f>
        <v>0</v>
      </c>
      <c r="BN102" s="44">
        <f>SUM(BJ102:BM102)</f>
        <v>203</v>
      </c>
    </row>
    <row r="103" spans="1:66">
      <c r="A103" s="17">
        <v>24</v>
      </c>
      <c r="B103" s="27">
        <v>4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18">
        <f t="shared" si="58"/>
        <v>4</v>
      </c>
      <c r="Q103" s="17">
        <v>24</v>
      </c>
      <c r="R103" s="27">
        <v>0</v>
      </c>
      <c r="S103" s="27">
        <v>0</v>
      </c>
      <c r="T103" s="27">
        <v>3</v>
      </c>
      <c r="U103" s="27">
        <v>1</v>
      </c>
      <c r="V103" s="27">
        <v>0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27">
        <v>0</v>
      </c>
      <c r="AC103" s="27">
        <v>0</v>
      </c>
      <c r="AD103" s="18">
        <f t="shared" si="59"/>
        <v>4</v>
      </c>
      <c r="AF103" s="17">
        <v>24</v>
      </c>
      <c r="AG103" s="28">
        <f t="shared" si="60"/>
        <v>3</v>
      </c>
      <c r="AH103" s="29">
        <f t="shared" si="61"/>
        <v>0</v>
      </c>
      <c r="AI103" s="29">
        <f t="shared" si="62"/>
        <v>0</v>
      </c>
      <c r="AJ103" s="17">
        <f t="shared" si="63"/>
        <v>0</v>
      </c>
      <c r="AK103" s="17">
        <f t="shared" si="64"/>
        <v>1</v>
      </c>
      <c r="AL103" s="17">
        <f t="shared" si="65"/>
        <v>3</v>
      </c>
      <c r="AM103" s="17">
        <f t="shared" si="66"/>
        <v>1</v>
      </c>
      <c r="AN103" s="30">
        <f t="shared" si="67"/>
        <v>1.6</v>
      </c>
      <c r="AO103" s="30">
        <f t="shared" si="68"/>
        <v>1.1428571428571428</v>
      </c>
      <c r="AQ103" s="17">
        <v>24</v>
      </c>
      <c r="AR103" s="97">
        <v>20.700000762939453</v>
      </c>
      <c r="AS103" s="97" t="s">
        <v>40</v>
      </c>
      <c r="AT103" s="97" t="s">
        <v>40</v>
      </c>
      <c r="AU103" s="97" t="s">
        <v>40</v>
      </c>
      <c r="AV103" s="97">
        <v>29.600000381469727</v>
      </c>
      <c r="AW103" s="97">
        <v>19.200000762939453</v>
      </c>
      <c r="AX103" s="97">
        <v>24</v>
      </c>
      <c r="AY103" s="1" t="s">
        <v>40</v>
      </c>
      <c r="BI103" s="53" t="s">
        <v>47</v>
      </c>
      <c r="BJ103" s="54">
        <f t="shared" si="74"/>
        <v>195</v>
      </c>
      <c r="BK103" s="109">
        <f t="shared" si="74"/>
        <v>7</v>
      </c>
      <c r="BL103" s="55">
        <f>SUM(D352,F352:H352,M352)</f>
        <v>4</v>
      </c>
      <c r="BM103" s="56">
        <f>SUM(E352,I352:L352,N352)</f>
        <v>0</v>
      </c>
      <c r="BN103" s="44">
        <f>SUM(BJ103:BM103)</f>
        <v>206</v>
      </c>
    </row>
    <row r="104" spans="1:66">
      <c r="AF104" s="5"/>
      <c r="AG104" s="7"/>
      <c r="AH104" s="7"/>
      <c r="AI104" s="7"/>
      <c r="AJ104" s="5"/>
      <c r="AK104" s="5"/>
      <c r="AL104" s="5"/>
      <c r="AM104" s="5"/>
      <c r="AN104" s="7"/>
      <c r="AO104" s="5"/>
      <c r="AQ104" s="5"/>
      <c r="AR104" s="68"/>
      <c r="AS104" s="68"/>
      <c r="AT104" s="68"/>
      <c r="AU104" s="68"/>
      <c r="AV104" s="68"/>
      <c r="AW104" s="68"/>
      <c r="AX104" s="68"/>
      <c r="BI104" s="57" t="s">
        <v>48</v>
      </c>
      <c r="BJ104" s="58">
        <f t="shared" si="74"/>
        <v>201</v>
      </c>
      <c r="BK104" s="110">
        <f t="shared" si="74"/>
        <v>7</v>
      </c>
      <c r="BL104" s="59">
        <f>SUM(D353,F353:H353,M353)</f>
        <v>5</v>
      </c>
      <c r="BM104" s="60">
        <f>SUM(E353,I353:L353,N353)</f>
        <v>0</v>
      </c>
      <c r="BN104" s="44">
        <f>SUM(BJ104:BM104)</f>
        <v>213</v>
      </c>
    </row>
    <row r="105" spans="1:66">
      <c r="A105" s="69" t="s">
        <v>43</v>
      </c>
      <c r="B105" s="70">
        <f t="shared" ref="B105:O105" si="75">SUM(B87:B98)</f>
        <v>254</v>
      </c>
      <c r="C105" s="70">
        <f t="shared" si="75"/>
        <v>4</v>
      </c>
      <c r="D105" s="70">
        <f t="shared" si="75"/>
        <v>1</v>
      </c>
      <c r="E105" s="70">
        <f t="shared" si="75"/>
        <v>0</v>
      </c>
      <c r="F105" s="70">
        <f t="shared" si="75"/>
        <v>0</v>
      </c>
      <c r="G105" s="70">
        <f t="shared" si="75"/>
        <v>0</v>
      </c>
      <c r="H105" s="70">
        <f t="shared" si="75"/>
        <v>0</v>
      </c>
      <c r="I105" s="70">
        <f t="shared" si="75"/>
        <v>0</v>
      </c>
      <c r="J105" s="70">
        <f t="shared" si="75"/>
        <v>0</v>
      </c>
      <c r="K105" s="70">
        <f t="shared" si="75"/>
        <v>0</v>
      </c>
      <c r="L105" s="70">
        <f t="shared" si="75"/>
        <v>0</v>
      </c>
      <c r="M105" s="70">
        <f t="shared" si="75"/>
        <v>1</v>
      </c>
      <c r="N105" s="70">
        <f t="shared" si="75"/>
        <v>0</v>
      </c>
      <c r="O105" s="71">
        <f t="shared" si="75"/>
        <v>260</v>
      </c>
      <c r="Q105" s="69" t="s">
        <v>43</v>
      </c>
      <c r="R105" s="70">
        <f t="shared" ref="R105:AD105" si="76">SUM(R87:R98)</f>
        <v>2</v>
      </c>
      <c r="S105" s="70">
        <f t="shared" si="76"/>
        <v>17</v>
      </c>
      <c r="T105" s="70">
        <f t="shared" si="76"/>
        <v>142</v>
      </c>
      <c r="U105" s="70">
        <f t="shared" si="76"/>
        <v>85</v>
      </c>
      <c r="V105" s="70">
        <f t="shared" si="76"/>
        <v>13</v>
      </c>
      <c r="W105" s="70">
        <f t="shared" si="76"/>
        <v>1</v>
      </c>
      <c r="X105" s="70">
        <f t="shared" si="76"/>
        <v>0</v>
      </c>
      <c r="Y105" s="70">
        <f t="shared" si="76"/>
        <v>0</v>
      </c>
      <c r="Z105" s="70">
        <f t="shared" si="76"/>
        <v>0</v>
      </c>
      <c r="AA105" s="70">
        <f t="shared" si="76"/>
        <v>0</v>
      </c>
      <c r="AB105" s="70">
        <f t="shared" si="76"/>
        <v>0</v>
      </c>
      <c r="AC105" s="70">
        <f t="shared" si="76"/>
        <v>0</v>
      </c>
      <c r="AD105" s="71">
        <f t="shared" si="76"/>
        <v>260</v>
      </c>
      <c r="AF105" s="69" t="s">
        <v>43</v>
      </c>
      <c r="AG105" s="70">
        <f t="shared" ref="AG105:AO105" si="77">SUM(AG87:AG98)</f>
        <v>236</v>
      </c>
      <c r="AH105" s="70">
        <f t="shared" si="77"/>
        <v>167</v>
      </c>
      <c r="AI105" s="70">
        <f t="shared" si="77"/>
        <v>146</v>
      </c>
      <c r="AJ105" s="70">
        <f t="shared" si="77"/>
        <v>191</v>
      </c>
      <c r="AK105" s="70">
        <f t="shared" si="77"/>
        <v>187</v>
      </c>
      <c r="AL105" s="70">
        <f t="shared" si="77"/>
        <v>187</v>
      </c>
      <c r="AM105" s="70">
        <f t="shared" si="77"/>
        <v>188</v>
      </c>
      <c r="AN105" s="72">
        <f t="shared" si="77"/>
        <v>197.8</v>
      </c>
      <c r="AO105" s="72">
        <f t="shared" si="77"/>
        <v>186</v>
      </c>
      <c r="AQ105" s="73" t="s">
        <v>49</v>
      </c>
      <c r="AR105" s="74">
        <v>20</v>
      </c>
      <c r="AS105" s="74">
        <v>21.600000381469727</v>
      </c>
      <c r="AT105" s="74">
        <v>24.5</v>
      </c>
      <c r="AU105" s="74">
        <v>23.200000762939453</v>
      </c>
      <c r="AV105" s="74">
        <v>18.600000381469727</v>
      </c>
      <c r="AW105" s="74">
        <v>18.799999237060547</v>
      </c>
      <c r="AX105" s="74">
        <v>24.799999237060547</v>
      </c>
      <c r="AY105" s="1" t="s">
        <v>40</v>
      </c>
      <c r="BI105" s="10">
        <f>BI100+1</f>
        <v>45700</v>
      </c>
      <c r="BJ105" s="62"/>
      <c r="BK105" s="111"/>
      <c r="BL105" s="63"/>
      <c r="BM105" s="64"/>
      <c r="BN105" s="37"/>
    </row>
    <row r="106" spans="1:66">
      <c r="A106" s="73" t="s">
        <v>45</v>
      </c>
      <c r="B106" s="75">
        <f t="shared" ref="B106:O106" si="78">SUM(B86:B101)</f>
        <v>294</v>
      </c>
      <c r="C106" s="75">
        <f t="shared" si="78"/>
        <v>5</v>
      </c>
      <c r="D106" s="75">
        <f t="shared" si="78"/>
        <v>2</v>
      </c>
      <c r="E106" s="75">
        <f t="shared" si="78"/>
        <v>0</v>
      </c>
      <c r="F106" s="75">
        <f t="shared" si="78"/>
        <v>0</v>
      </c>
      <c r="G106" s="75">
        <f t="shared" si="78"/>
        <v>0</v>
      </c>
      <c r="H106" s="75">
        <f t="shared" si="78"/>
        <v>0</v>
      </c>
      <c r="I106" s="75">
        <f t="shared" si="78"/>
        <v>0</v>
      </c>
      <c r="J106" s="75">
        <f t="shared" si="78"/>
        <v>0</v>
      </c>
      <c r="K106" s="75">
        <f t="shared" si="78"/>
        <v>0</v>
      </c>
      <c r="L106" s="75">
        <f t="shared" si="78"/>
        <v>0</v>
      </c>
      <c r="M106" s="75">
        <f t="shared" si="78"/>
        <v>1</v>
      </c>
      <c r="N106" s="75">
        <f t="shared" si="78"/>
        <v>0</v>
      </c>
      <c r="O106" s="71">
        <f t="shared" si="78"/>
        <v>302</v>
      </c>
      <c r="Q106" s="73" t="s">
        <v>45</v>
      </c>
      <c r="R106" s="75">
        <f t="shared" ref="R106:AD106" si="79">SUM(R86:R101)</f>
        <v>2</v>
      </c>
      <c r="S106" s="75">
        <f t="shared" si="79"/>
        <v>17</v>
      </c>
      <c r="T106" s="75">
        <f t="shared" si="79"/>
        <v>145</v>
      </c>
      <c r="U106" s="75">
        <f t="shared" si="79"/>
        <v>109</v>
      </c>
      <c r="V106" s="75">
        <f t="shared" si="79"/>
        <v>28</v>
      </c>
      <c r="W106" s="75">
        <f t="shared" si="79"/>
        <v>1</v>
      </c>
      <c r="X106" s="75">
        <f t="shared" si="79"/>
        <v>0</v>
      </c>
      <c r="Y106" s="75">
        <f t="shared" si="79"/>
        <v>0</v>
      </c>
      <c r="Z106" s="75">
        <f t="shared" si="79"/>
        <v>0</v>
      </c>
      <c r="AA106" s="75">
        <f t="shared" si="79"/>
        <v>0</v>
      </c>
      <c r="AB106" s="75">
        <f t="shared" si="79"/>
        <v>0</v>
      </c>
      <c r="AC106" s="75">
        <f t="shared" si="79"/>
        <v>0</v>
      </c>
      <c r="AD106" s="71">
        <f t="shared" si="79"/>
        <v>302</v>
      </c>
      <c r="AF106" s="73" t="s">
        <v>45</v>
      </c>
      <c r="AG106" s="75">
        <f t="shared" ref="AG106:AO106" si="80">SUM(AG86:AG101)</f>
        <v>274</v>
      </c>
      <c r="AH106" s="75">
        <f t="shared" si="80"/>
        <v>197</v>
      </c>
      <c r="AI106" s="75">
        <f t="shared" si="80"/>
        <v>170</v>
      </c>
      <c r="AJ106" s="75">
        <f t="shared" si="80"/>
        <v>220</v>
      </c>
      <c r="AK106" s="75">
        <f t="shared" si="80"/>
        <v>203</v>
      </c>
      <c r="AL106" s="75">
        <f t="shared" si="80"/>
        <v>210</v>
      </c>
      <c r="AM106" s="75">
        <f t="shared" si="80"/>
        <v>224</v>
      </c>
      <c r="AN106" s="72">
        <f t="shared" si="80"/>
        <v>226.20000000000002</v>
      </c>
      <c r="AO106" s="72">
        <f t="shared" si="80"/>
        <v>213.99999999999997</v>
      </c>
      <c r="AQ106" s="76" t="s">
        <v>50</v>
      </c>
      <c r="AR106" s="77">
        <v>18.100000381469727</v>
      </c>
      <c r="AS106" s="77">
        <v>17.100000381469727</v>
      </c>
      <c r="AT106" s="77">
        <v>19.799999237060547</v>
      </c>
      <c r="AU106" s="77">
        <v>21.200000762939453</v>
      </c>
      <c r="AV106" s="77">
        <v>23.299999237060547</v>
      </c>
      <c r="AW106" s="77">
        <v>20.399999618530273</v>
      </c>
      <c r="AX106" s="77">
        <v>22.899999618530273</v>
      </c>
      <c r="AY106" s="1" t="s">
        <v>40</v>
      </c>
      <c r="BI106" s="41" t="s">
        <v>43</v>
      </c>
      <c r="BJ106" s="65">
        <f t="shared" ref="BJ106:BK109" si="81">SUM(B420)</f>
        <v>182</v>
      </c>
      <c r="BK106" s="112">
        <f t="shared" si="81"/>
        <v>2</v>
      </c>
      <c r="BL106" s="66">
        <f>SUM(D420,F420:H420,M420)</f>
        <v>1</v>
      </c>
      <c r="BM106" s="67">
        <f>SUM(E420,I420:L420,N420)</f>
        <v>2</v>
      </c>
      <c r="BN106" s="44">
        <f>SUM(BJ106:BM106)</f>
        <v>187</v>
      </c>
    </row>
    <row r="107" spans="1:66">
      <c r="A107" s="76" t="s">
        <v>47</v>
      </c>
      <c r="B107" s="78">
        <f t="shared" ref="B107:O107" si="82">SUM(B86:B103)</f>
        <v>299</v>
      </c>
      <c r="C107" s="78">
        <f t="shared" si="82"/>
        <v>5</v>
      </c>
      <c r="D107" s="78">
        <f t="shared" si="82"/>
        <v>2</v>
      </c>
      <c r="E107" s="78">
        <f t="shared" si="82"/>
        <v>0</v>
      </c>
      <c r="F107" s="78">
        <f t="shared" si="82"/>
        <v>0</v>
      </c>
      <c r="G107" s="78">
        <f t="shared" si="82"/>
        <v>0</v>
      </c>
      <c r="H107" s="78">
        <f t="shared" si="82"/>
        <v>0</v>
      </c>
      <c r="I107" s="78">
        <f t="shared" si="82"/>
        <v>0</v>
      </c>
      <c r="J107" s="78">
        <f t="shared" si="82"/>
        <v>0</v>
      </c>
      <c r="K107" s="78">
        <f t="shared" si="82"/>
        <v>0</v>
      </c>
      <c r="L107" s="78">
        <f t="shared" si="82"/>
        <v>0</v>
      </c>
      <c r="M107" s="78">
        <f t="shared" si="82"/>
        <v>1</v>
      </c>
      <c r="N107" s="78">
        <f t="shared" si="82"/>
        <v>0</v>
      </c>
      <c r="O107" s="71">
        <f t="shared" si="82"/>
        <v>307</v>
      </c>
      <c r="Q107" s="76" t="s">
        <v>47</v>
      </c>
      <c r="R107" s="78">
        <f t="shared" ref="R107:AD107" si="83">SUM(R86:R103)</f>
        <v>2</v>
      </c>
      <c r="S107" s="78">
        <f t="shared" si="83"/>
        <v>17</v>
      </c>
      <c r="T107" s="78">
        <f t="shared" si="83"/>
        <v>149</v>
      </c>
      <c r="U107" s="78">
        <f t="shared" si="83"/>
        <v>110</v>
      </c>
      <c r="V107" s="78">
        <f t="shared" si="83"/>
        <v>28</v>
      </c>
      <c r="W107" s="78">
        <f t="shared" si="83"/>
        <v>1</v>
      </c>
      <c r="X107" s="78">
        <f t="shared" si="83"/>
        <v>0</v>
      </c>
      <c r="Y107" s="78">
        <f t="shared" si="83"/>
        <v>0</v>
      </c>
      <c r="Z107" s="78">
        <f t="shared" si="83"/>
        <v>0</v>
      </c>
      <c r="AA107" s="78">
        <f t="shared" si="83"/>
        <v>0</v>
      </c>
      <c r="AB107" s="78">
        <f t="shared" si="83"/>
        <v>0</v>
      </c>
      <c r="AC107" s="78">
        <f t="shared" si="83"/>
        <v>0</v>
      </c>
      <c r="AD107" s="71">
        <f t="shared" si="83"/>
        <v>307</v>
      </c>
      <c r="AF107" s="76" t="s">
        <v>47</v>
      </c>
      <c r="AG107" s="78">
        <f t="shared" ref="AG107:AO107" si="84">SUM(AG86:AG103)</f>
        <v>284</v>
      </c>
      <c r="AH107" s="78">
        <f t="shared" si="84"/>
        <v>202</v>
      </c>
      <c r="AI107" s="78">
        <f t="shared" si="84"/>
        <v>172</v>
      </c>
      <c r="AJ107" s="78">
        <f t="shared" si="84"/>
        <v>226</v>
      </c>
      <c r="AK107" s="78">
        <f t="shared" si="84"/>
        <v>206</v>
      </c>
      <c r="AL107" s="78">
        <f t="shared" si="84"/>
        <v>218</v>
      </c>
      <c r="AM107" s="78">
        <f t="shared" si="84"/>
        <v>228</v>
      </c>
      <c r="AN107" s="72">
        <f t="shared" si="84"/>
        <v>232.4</v>
      </c>
      <c r="AO107" s="72">
        <f t="shared" si="84"/>
        <v>219.42857142857139</v>
      </c>
      <c r="AQ107" s="79" t="s">
        <v>48</v>
      </c>
      <c r="AR107" s="80">
        <v>20</v>
      </c>
      <c r="AS107" s="80">
        <v>21.600000381469727</v>
      </c>
      <c r="AT107" s="80">
        <v>21.200000762939453</v>
      </c>
      <c r="AU107" s="80">
        <v>21.600000381469727</v>
      </c>
      <c r="AV107" s="80">
        <v>20.600000381469727</v>
      </c>
      <c r="AW107" s="80">
        <v>20.5</v>
      </c>
      <c r="AX107" s="80">
        <v>21.799999237060547</v>
      </c>
      <c r="AY107" s="1" t="s">
        <v>40</v>
      </c>
      <c r="BI107" s="47" t="s">
        <v>45</v>
      </c>
      <c r="BJ107" s="48">
        <f t="shared" si="81"/>
        <v>205</v>
      </c>
      <c r="BK107" s="108">
        <f t="shared" si="81"/>
        <v>2</v>
      </c>
      <c r="BL107" s="49">
        <f>SUM(D421,F421:H421,M421)</f>
        <v>1</v>
      </c>
      <c r="BM107" s="50">
        <f>SUM(E421,I421:L421,N421)</f>
        <v>2</v>
      </c>
      <c r="BN107" s="44">
        <f>SUM(BJ107:BM107)</f>
        <v>210</v>
      </c>
    </row>
    <row r="108" spans="1:66">
      <c r="A108" s="79" t="s">
        <v>48</v>
      </c>
      <c r="B108" s="81">
        <f t="shared" ref="B108:O108" si="85">SUM(B80:B103)</f>
        <v>306</v>
      </c>
      <c r="C108" s="81">
        <f t="shared" si="85"/>
        <v>5</v>
      </c>
      <c r="D108" s="81">
        <f t="shared" si="85"/>
        <v>3</v>
      </c>
      <c r="E108" s="81">
        <f t="shared" si="85"/>
        <v>0</v>
      </c>
      <c r="F108" s="81">
        <f t="shared" si="85"/>
        <v>0</v>
      </c>
      <c r="G108" s="81">
        <f t="shared" si="85"/>
        <v>0</v>
      </c>
      <c r="H108" s="81">
        <f t="shared" si="85"/>
        <v>0</v>
      </c>
      <c r="I108" s="81">
        <f t="shared" si="85"/>
        <v>0</v>
      </c>
      <c r="J108" s="81">
        <f t="shared" si="85"/>
        <v>0</v>
      </c>
      <c r="K108" s="81">
        <f t="shared" si="85"/>
        <v>0</v>
      </c>
      <c r="L108" s="81">
        <f t="shared" si="85"/>
        <v>0</v>
      </c>
      <c r="M108" s="81">
        <f t="shared" si="85"/>
        <v>1</v>
      </c>
      <c r="N108" s="81">
        <f t="shared" si="85"/>
        <v>0</v>
      </c>
      <c r="O108" s="71">
        <f t="shared" si="85"/>
        <v>315</v>
      </c>
      <c r="Q108" s="79" t="s">
        <v>48</v>
      </c>
      <c r="R108" s="81">
        <f t="shared" ref="R108:AD108" si="86">SUM(R80:R103)</f>
        <v>2</v>
      </c>
      <c r="S108" s="81">
        <f t="shared" si="86"/>
        <v>17</v>
      </c>
      <c r="T108" s="81">
        <f t="shared" si="86"/>
        <v>149</v>
      </c>
      <c r="U108" s="81">
        <f t="shared" si="86"/>
        <v>116</v>
      </c>
      <c r="V108" s="81">
        <f t="shared" si="86"/>
        <v>30</v>
      </c>
      <c r="W108" s="81">
        <f t="shared" si="86"/>
        <v>1</v>
      </c>
      <c r="X108" s="81">
        <f t="shared" si="86"/>
        <v>0</v>
      </c>
      <c r="Y108" s="81">
        <f t="shared" si="86"/>
        <v>0</v>
      </c>
      <c r="Z108" s="81">
        <f t="shared" si="86"/>
        <v>0</v>
      </c>
      <c r="AA108" s="81">
        <f t="shared" si="86"/>
        <v>0</v>
      </c>
      <c r="AB108" s="81">
        <f t="shared" si="86"/>
        <v>0</v>
      </c>
      <c r="AC108" s="81">
        <f t="shared" si="86"/>
        <v>0</v>
      </c>
      <c r="AD108" s="71">
        <f t="shared" si="86"/>
        <v>315</v>
      </c>
      <c r="AF108" s="79" t="s">
        <v>48</v>
      </c>
      <c r="AG108" s="81">
        <f t="shared" ref="AG108:AO108" si="87">SUM(AG80:AG103)</f>
        <v>290</v>
      </c>
      <c r="AH108" s="81">
        <f t="shared" si="87"/>
        <v>206</v>
      </c>
      <c r="AI108" s="81">
        <f t="shared" si="87"/>
        <v>182</v>
      </c>
      <c r="AJ108" s="81">
        <f t="shared" si="87"/>
        <v>231</v>
      </c>
      <c r="AK108" s="81">
        <f t="shared" si="87"/>
        <v>213</v>
      </c>
      <c r="AL108" s="81">
        <f t="shared" si="87"/>
        <v>227</v>
      </c>
      <c r="AM108" s="81">
        <f t="shared" si="87"/>
        <v>246</v>
      </c>
      <c r="AN108" s="72">
        <f t="shared" si="87"/>
        <v>241.4</v>
      </c>
      <c r="AO108" s="72">
        <f t="shared" si="87"/>
        <v>227.85714285714283</v>
      </c>
      <c r="BI108" s="53" t="s">
        <v>47</v>
      </c>
      <c r="BJ108" s="54">
        <f t="shared" si="81"/>
        <v>213</v>
      </c>
      <c r="BK108" s="109">
        <f t="shared" si="81"/>
        <v>2</v>
      </c>
      <c r="BL108" s="55">
        <f>SUM(D422,F422:H422,M422)</f>
        <v>1</v>
      </c>
      <c r="BM108" s="56">
        <f>SUM(E422,I422:L422,N422)</f>
        <v>2</v>
      </c>
      <c r="BN108" s="44">
        <f>SUM(BJ108:BM108)</f>
        <v>218</v>
      </c>
    </row>
    <row r="109" spans="1:66">
      <c r="AF109" s="82"/>
      <c r="AG109" s="83"/>
      <c r="AH109" s="83"/>
      <c r="AI109" s="83"/>
      <c r="AJ109" s="83"/>
      <c r="AK109" s="83"/>
      <c r="AL109" s="83"/>
      <c r="AM109" s="83"/>
      <c r="AN109" s="84"/>
      <c r="AO109" s="84"/>
      <c r="AV109" s="118" t="s">
        <v>57</v>
      </c>
      <c r="AW109" s="118"/>
      <c r="AX109" s="85">
        <v>21</v>
      </c>
      <c r="BI109" s="57" t="s">
        <v>48</v>
      </c>
      <c r="BJ109" s="58">
        <f t="shared" si="81"/>
        <v>222</v>
      </c>
      <c r="BK109" s="110">
        <f t="shared" si="81"/>
        <v>2</v>
      </c>
      <c r="BL109" s="59">
        <f>SUM(D423,F423:H423,M423)</f>
        <v>1</v>
      </c>
      <c r="BM109" s="60">
        <f>SUM(E423,I423:L423,N423)</f>
        <v>2</v>
      </c>
      <c r="BN109" s="44">
        <f>SUM(BJ109:BM109)</f>
        <v>227</v>
      </c>
    </row>
    <row r="110" spans="1:66">
      <c r="AV110" s="118" t="s">
        <v>52</v>
      </c>
      <c r="AW110" s="118"/>
      <c r="AX110" s="85">
        <v>20.799999237060547</v>
      </c>
      <c r="BI110" s="10">
        <f>BI105+1</f>
        <v>45701</v>
      </c>
      <c r="BJ110" s="62"/>
      <c r="BK110" s="111"/>
      <c r="BL110" s="63"/>
      <c r="BM110" s="64"/>
      <c r="BN110" s="37"/>
    </row>
    <row r="111" spans="1:66">
      <c r="A111" s="4"/>
      <c r="B111" s="2" t="s">
        <v>53</v>
      </c>
      <c r="C111" s="4" t="str">
        <f>C41</f>
        <v>Westbound</v>
      </c>
      <c r="R111" s="2" t="s">
        <v>53</v>
      </c>
      <c r="S111" s="4" t="str">
        <f>C41</f>
        <v>Westbound</v>
      </c>
      <c r="AR111" s="2" t="s">
        <v>53</v>
      </c>
      <c r="AS111" s="6" t="str">
        <f>C41</f>
        <v>Westbound</v>
      </c>
      <c r="AT111" s="7"/>
      <c r="AU111" s="5"/>
      <c r="AV111" s="96" t="s">
        <v>55</v>
      </c>
      <c r="AW111" s="5"/>
      <c r="AX111" s="2"/>
      <c r="BI111" s="41" t="s">
        <v>43</v>
      </c>
      <c r="BJ111" s="65">
        <f t="shared" ref="BJ111:BK114" si="88">SUM(B490)</f>
        <v>186</v>
      </c>
      <c r="BK111" s="112">
        <f t="shared" si="88"/>
        <v>1</v>
      </c>
      <c r="BL111" s="66">
        <f>SUM(D490,F490:H490,M490)</f>
        <v>1</v>
      </c>
      <c r="BM111" s="67">
        <f>SUM(E490,I490:L490,N490)</f>
        <v>0</v>
      </c>
      <c r="BN111" s="44">
        <f>SUM(BJ111:BM111)</f>
        <v>188</v>
      </c>
    </row>
    <row r="112" spans="1:66">
      <c r="AQ112" s="9"/>
      <c r="AR112" s="7"/>
      <c r="AS112" s="7"/>
      <c r="AT112" s="7"/>
      <c r="AU112" s="5"/>
      <c r="AV112" s="5"/>
      <c r="AW112" s="5"/>
      <c r="AX112" s="5"/>
      <c r="BI112" s="47" t="s">
        <v>45</v>
      </c>
      <c r="BJ112" s="48">
        <f t="shared" si="88"/>
        <v>219</v>
      </c>
      <c r="BK112" s="108">
        <f t="shared" si="88"/>
        <v>1</v>
      </c>
      <c r="BL112" s="49">
        <f>SUM(D491,F491:H491,M491)</f>
        <v>3</v>
      </c>
      <c r="BM112" s="50">
        <f>SUM(E491,I491:L491,N491)</f>
        <v>1</v>
      </c>
      <c r="BN112" s="44">
        <f>SUM(BJ112:BM112)</f>
        <v>224</v>
      </c>
    </row>
    <row r="113" spans="1:66">
      <c r="A113" s="10">
        <f>A8+1</f>
        <v>45696</v>
      </c>
      <c r="B113" s="115" t="s">
        <v>10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7"/>
      <c r="Q113" s="10">
        <f>A8+1</f>
        <v>45696</v>
      </c>
      <c r="R113" s="115" t="s">
        <v>11</v>
      </c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7"/>
      <c r="AQ113" s="5"/>
      <c r="AR113" s="11" t="str">
        <f>A8</f>
        <v>07/02/2025</v>
      </c>
      <c r="AS113" s="11">
        <f t="shared" ref="AS113:AX113" si="89">AR113+1</f>
        <v>45696</v>
      </c>
      <c r="AT113" s="11">
        <f t="shared" si="89"/>
        <v>45697</v>
      </c>
      <c r="AU113" s="11">
        <f t="shared" si="89"/>
        <v>45698</v>
      </c>
      <c r="AV113" s="11">
        <f t="shared" si="89"/>
        <v>45699</v>
      </c>
      <c r="AW113" s="11">
        <f t="shared" si="89"/>
        <v>45700</v>
      </c>
      <c r="AX113" s="11">
        <f t="shared" si="89"/>
        <v>45701</v>
      </c>
      <c r="BI113" s="53" t="s">
        <v>47</v>
      </c>
      <c r="BJ113" s="54">
        <f t="shared" si="88"/>
        <v>223</v>
      </c>
      <c r="BK113" s="109">
        <f t="shared" si="88"/>
        <v>1</v>
      </c>
      <c r="BL113" s="55">
        <f>SUM(D492,F492:H492,M492)</f>
        <v>3</v>
      </c>
      <c r="BM113" s="56">
        <f>SUM(E492,I492:L492,N492)</f>
        <v>1</v>
      </c>
      <c r="BN113" s="44">
        <f>SUM(BJ113:BM113)</f>
        <v>228</v>
      </c>
    </row>
    <row r="114" spans="1:66">
      <c r="A114" s="17" t="s">
        <v>19</v>
      </c>
      <c r="B114" s="17">
        <v>1</v>
      </c>
      <c r="C114" s="17">
        <v>2</v>
      </c>
      <c r="D114" s="17">
        <v>3</v>
      </c>
      <c r="E114" s="17">
        <v>4</v>
      </c>
      <c r="F114" s="17">
        <v>5</v>
      </c>
      <c r="G114" s="17">
        <v>6</v>
      </c>
      <c r="H114" s="17">
        <v>7</v>
      </c>
      <c r="I114" s="17">
        <v>8</v>
      </c>
      <c r="J114" s="17">
        <v>9</v>
      </c>
      <c r="K114" s="17">
        <v>10</v>
      </c>
      <c r="L114" s="17">
        <v>11</v>
      </c>
      <c r="M114" s="17">
        <v>12</v>
      </c>
      <c r="N114" s="17">
        <v>13</v>
      </c>
      <c r="O114" s="18" t="s">
        <v>18</v>
      </c>
      <c r="Q114" s="17" t="s">
        <v>19</v>
      </c>
      <c r="R114" s="17" t="str">
        <f t="shared" ref="R114:AC114" si="90">R$9</f>
        <v>0-10</v>
      </c>
      <c r="S114" s="17" t="str">
        <f t="shared" si="90"/>
        <v>10-15</v>
      </c>
      <c r="T114" s="17" t="str">
        <f t="shared" si="90"/>
        <v>15-20</v>
      </c>
      <c r="U114" s="17" t="str">
        <f t="shared" si="90"/>
        <v>20-25</v>
      </c>
      <c r="V114" s="17" t="str">
        <f t="shared" si="90"/>
        <v>25-30</v>
      </c>
      <c r="W114" s="17" t="str">
        <f t="shared" si="90"/>
        <v>30-35</v>
      </c>
      <c r="X114" s="17" t="str">
        <f t="shared" si="90"/>
        <v>35-40</v>
      </c>
      <c r="Y114" s="17" t="str">
        <f t="shared" si="90"/>
        <v>40-45</v>
      </c>
      <c r="Z114" s="17" t="str">
        <f t="shared" si="90"/>
        <v>45-50</v>
      </c>
      <c r="AA114" s="17" t="str">
        <f t="shared" si="90"/>
        <v>50-55</v>
      </c>
      <c r="AB114" s="17" t="str">
        <f t="shared" si="90"/>
        <v>55-60</v>
      </c>
      <c r="AC114" s="17" t="str">
        <f t="shared" si="90"/>
        <v>60+</v>
      </c>
      <c r="AD114" s="18" t="s">
        <v>18</v>
      </c>
      <c r="AQ114" s="17" t="s">
        <v>19</v>
      </c>
      <c r="AR114" s="20" t="str">
        <f t="shared" ref="AR114:AX114" si="91">TEXT(AR113,"dddd")</f>
        <v>Friday</v>
      </c>
      <c r="AS114" s="20" t="str">
        <f t="shared" si="91"/>
        <v>Saturday</v>
      </c>
      <c r="AT114" s="20" t="str">
        <f t="shared" si="91"/>
        <v>Sunday</v>
      </c>
      <c r="AU114" s="20" t="str">
        <f t="shared" si="91"/>
        <v>Monday</v>
      </c>
      <c r="AV114" s="20" t="str">
        <f t="shared" si="91"/>
        <v>Tuesday</v>
      </c>
      <c r="AW114" s="20" t="str">
        <f t="shared" si="91"/>
        <v>Wednesday</v>
      </c>
      <c r="AX114" s="20" t="str">
        <f t="shared" si="91"/>
        <v>Thursday</v>
      </c>
      <c r="BI114" s="57" t="s">
        <v>48</v>
      </c>
      <c r="BJ114" s="58">
        <f t="shared" si="88"/>
        <v>241</v>
      </c>
      <c r="BK114" s="110">
        <f t="shared" si="88"/>
        <v>1</v>
      </c>
      <c r="BL114" s="59">
        <f>SUM(D493,F493:H493,M493)</f>
        <v>3</v>
      </c>
      <c r="BM114" s="60">
        <f>SUM(E493,I493:L493,N493)</f>
        <v>1</v>
      </c>
      <c r="BN114" s="44">
        <f>SUM(BJ114:BM114)</f>
        <v>246</v>
      </c>
    </row>
    <row r="115" spans="1:66">
      <c r="A115" s="17">
        <v>1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18">
        <f t="shared" ref="O115:O138" si="92">SUM(B115:N115)</f>
        <v>0</v>
      </c>
      <c r="Q115" s="17">
        <v>1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18">
        <f t="shared" ref="AD115:AD138" si="93">SUM(R115:AC115)</f>
        <v>0</v>
      </c>
      <c r="AQ115" s="17">
        <v>1</v>
      </c>
      <c r="AR115" s="97" t="s">
        <v>40</v>
      </c>
      <c r="AS115" s="97" t="s">
        <v>40</v>
      </c>
      <c r="AT115" s="97">
        <v>25</v>
      </c>
      <c r="AU115" s="97">
        <v>29.700000762939453</v>
      </c>
      <c r="AV115" s="97">
        <v>23.799999237060547</v>
      </c>
      <c r="AW115" s="97">
        <v>21.299999237060547</v>
      </c>
      <c r="AX115" s="97" t="s">
        <v>40</v>
      </c>
      <c r="AY115" s="1" t="s">
        <v>40</v>
      </c>
      <c r="BI115" s="5"/>
      <c r="BJ115" s="5"/>
      <c r="BK115" s="5"/>
      <c r="BL115" s="5"/>
      <c r="BM115" s="5"/>
      <c r="BN115" s="5"/>
    </row>
    <row r="116" spans="1:66">
      <c r="A116" s="17">
        <v>2</v>
      </c>
      <c r="B116" s="27">
        <v>3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18">
        <f t="shared" si="92"/>
        <v>3</v>
      </c>
      <c r="Q116" s="17">
        <v>2</v>
      </c>
      <c r="R116" s="27">
        <v>0</v>
      </c>
      <c r="S116" s="27">
        <v>0</v>
      </c>
      <c r="T116" s="27">
        <v>0</v>
      </c>
      <c r="U116" s="27">
        <v>2</v>
      </c>
      <c r="V116" s="27">
        <v>1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18">
        <f t="shared" si="93"/>
        <v>3</v>
      </c>
      <c r="AQ116" s="38">
        <v>2</v>
      </c>
      <c r="AR116" s="97" t="s">
        <v>40</v>
      </c>
      <c r="AS116" s="97">
        <v>24.600000381469727</v>
      </c>
      <c r="AT116" s="97" t="s">
        <v>40</v>
      </c>
      <c r="AU116" s="97" t="s">
        <v>40</v>
      </c>
      <c r="AV116" s="97" t="s">
        <v>40</v>
      </c>
      <c r="AW116" s="97">
        <v>23.399999618530273</v>
      </c>
      <c r="AX116" s="97">
        <v>18.899999618530273</v>
      </c>
      <c r="AY116" s="1" t="s">
        <v>40</v>
      </c>
      <c r="BI116" s="17" t="s">
        <v>32</v>
      </c>
      <c r="BJ116" s="62"/>
      <c r="BK116" s="111"/>
      <c r="BL116" s="63"/>
      <c r="BM116" s="64"/>
      <c r="BN116" s="37"/>
    </row>
    <row r="117" spans="1:66">
      <c r="A117" s="17">
        <v>3</v>
      </c>
      <c r="B117" s="27">
        <v>0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18">
        <f t="shared" si="92"/>
        <v>0</v>
      </c>
      <c r="Q117" s="17">
        <v>3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18">
        <f t="shared" si="93"/>
        <v>0</v>
      </c>
      <c r="AQ117" s="17">
        <v>3</v>
      </c>
      <c r="AR117" s="97" t="s">
        <v>40</v>
      </c>
      <c r="AS117" s="97" t="s">
        <v>40</v>
      </c>
      <c r="AT117" s="97">
        <v>23.700000762939453</v>
      </c>
      <c r="AU117" s="97" t="s">
        <v>40</v>
      </c>
      <c r="AV117" s="97" t="s">
        <v>40</v>
      </c>
      <c r="AW117" s="97" t="s">
        <v>40</v>
      </c>
      <c r="AX117" s="97" t="s">
        <v>40</v>
      </c>
      <c r="AY117" s="1" t="s">
        <v>40</v>
      </c>
      <c r="BI117" s="41" t="s">
        <v>43</v>
      </c>
      <c r="BJ117" s="65">
        <f t="shared" ref="BJ117:BM120" si="94">SUM(BJ81,BJ86,BJ91,BJ96,BJ101,BJ106,BJ111)/7</f>
        <v>180</v>
      </c>
      <c r="BK117" s="112">
        <f t="shared" si="94"/>
        <v>2.7142857142857144</v>
      </c>
      <c r="BL117" s="66">
        <f t="shared" si="94"/>
        <v>2.7142857142857144</v>
      </c>
      <c r="BM117" s="67">
        <f t="shared" si="94"/>
        <v>0.5714285714285714</v>
      </c>
      <c r="BN117" s="61">
        <f>SUM(BJ117:BM117)</f>
        <v>186.00000000000003</v>
      </c>
    </row>
    <row r="118" spans="1:66">
      <c r="A118" s="17">
        <v>4</v>
      </c>
      <c r="B118" s="27">
        <v>0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18">
        <f t="shared" si="92"/>
        <v>0</v>
      </c>
      <c r="Q118" s="17">
        <v>4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18">
        <f t="shared" si="93"/>
        <v>0</v>
      </c>
      <c r="AQ118" s="17">
        <v>4</v>
      </c>
      <c r="AR118" s="97" t="s">
        <v>40</v>
      </c>
      <c r="AS118" s="97" t="s">
        <v>40</v>
      </c>
      <c r="AT118" s="97" t="s">
        <v>40</v>
      </c>
      <c r="AU118" s="97" t="s">
        <v>40</v>
      </c>
      <c r="AV118" s="97" t="s">
        <v>40</v>
      </c>
      <c r="AW118" s="97" t="s">
        <v>40</v>
      </c>
      <c r="AX118" s="97">
        <v>18.5</v>
      </c>
      <c r="AY118" s="1" t="s">
        <v>40</v>
      </c>
      <c r="BI118" s="47" t="s">
        <v>45</v>
      </c>
      <c r="BJ118" s="86">
        <f t="shared" si="94"/>
        <v>207.14285714285714</v>
      </c>
      <c r="BK118" s="113">
        <f t="shared" si="94"/>
        <v>2.8571428571428572</v>
      </c>
      <c r="BL118" s="87">
        <f t="shared" si="94"/>
        <v>3.2857142857142856</v>
      </c>
      <c r="BM118" s="88">
        <f t="shared" si="94"/>
        <v>0.7142857142857143</v>
      </c>
      <c r="BN118" s="61">
        <f>SUM(BJ118:BM118)</f>
        <v>214</v>
      </c>
    </row>
    <row r="119" spans="1:66">
      <c r="A119" s="17">
        <v>5</v>
      </c>
      <c r="B119" s="27">
        <v>0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18">
        <f t="shared" si="92"/>
        <v>0</v>
      </c>
      <c r="Q119" s="17">
        <v>5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18">
        <f t="shared" si="93"/>
        <v>0</v>
      </c>
      <c r="AQ119" s="17">
        <v>5</v>
      </c>
      <c r="AR119" s="97" t="s">
        <v>40</v>
      </c>
      <c r="AS119" s="97" t="s">
        <v>40</v>
      </c>
      <c r="AT119" s="97">
        <v>22</v>
      </c>
      <c r="AU119" s="97" t="s">
        <v>40</v>
      </c>
      <c r="AV119" s="97" t="s">
        <v>40</v>
      </c>
      <c r="AW119" s="97" t="s">
        <v>40</v>
      </c>
      <c r="AX119" s="97" t="s">
        <v>40</v>
      </c>
      <c r="AY119" s="1" t="s">
        <v>40</v>
      </c>
      <c r="BI119" s="53" t="s">
        <v>47</v>
      </c>
      <c r="BJ119" s="89">
        <f t="shared" si="94"/>
        <v>212.42857142857142</v>
      </c>
      <c r="BK119" s="114">
        <f t="shared" si="94"/>
        <v>3</v>
      </c>
      <c r="BL119" s="90">
        <f t="shared" si="94"/>
        <v>3.2857142857142856</v>
      </c>
      <c r="BM119" s="91">
        <f t="shared" si="94"/>
        <v>0.7142857142857143</v>
      </c>
      <c r="BN119" s="61">
        <f>SUM(BJ119:BM119)</f>
        <v>219.42857142857142</v>
      </c>
    </row>
    <row r="120" spans="1:66">
      <c r="A120" s="17">
        <v>6</v>
      </c>
      <c r="B120" s="27">
        <v>1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18">
        <f t="shared" si="92"/>
        <v>1</v>
      </c>
      <c r="Q120" s="17">
        <v>6</v>
      </c>
      <c r="R120" s="27">
        <v>0</v>
      </c>
      <c r="S120" s="27">
        <v>0</v>
      </c>
      <c r="T120" s="27">
        <v>0</v>
      </c>
      <c r="U120" s="27">
        <v>0</v>
      </c>
      <c r="V120" s="27">
        <v>1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27">
        <v>0</v>
      </c>
      <c r="AD120" s="18">
        <f t="shared" si="93"/>
        <v>1</v>
      </c>
      <c r="AQ120" s="17">
        <v>6</v>
      </c>
      <c r="AR120" s="97">
        <v>24.399999618530273</v>
      </c>
      <c r="AS120" s="97" t="s">
        <v>40</v>
      </c>
      <c r="AT120" s="97">
        <v>21.799999237060547</v>
      </c>
      <c r="AU120" s="97">
        <v>23.700000762939453</v>
      </c>
      <c r="AV120" s="97">
        <v>24.200000762939453</v>
      </c>
      <c r="AW120" s="97">
        <v>25.399999618530273</v>
      </c>
      <c r="AX120" s="97">
        <v>23.5</v>
      </c>
      <c r="AY120" s="1" t="s">
        <v>40</v>
      </c>
      <c r="BI120" s="57" t="s">
        <v>48</v>
      </c>
      <c r="BJ120" s="58">
        <f t="shared" si="94"/>
        <v>220.57142857142858</v>
      </c>
      <c r="BK120" s="110">
        <f t="shared" si="94"/>
        <v>3.1428571428571428</v>
      </c>
      <c r="BL120" s="59">
        <f t="shared" si="94"/>
        <v>3.4285714285714284</v>
      </c>
      <c r="BM120" s="60">
        <f t="shared" si="94"/>
        <v>0.7142857142857143</v>
      </c>
      <c r="BN120" s="61">
        <f>SUM(BJ120:BM120)</f>
        <v>227.85714285714286</v>
      </c>
    </row>
    <row r="121" spans="1:66">
      <c r="A121" s="17">
        <v>7</v>
      </c>
      <c r="B121" s="27">
        <v>3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18">
        <f t="shared" si="92"/>
        <v>3</v>
      </c>
      <c r="Q121" s="17">
        <v>7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2</v>
      </c>
      <c r="X121" s="27">
        <v>1</v>
      </c>
      <c r="Y121" s="27">
        <v>0</v>
      </c>
      <c r="Z121" s="27">
        <v>0</v>
      </c>
      <c r="AA121" s="27">
        <v>0</v>
      </c>
      <c r="AB121" s="27">
        <v>0</v>
      </c>
      <c r="AC121" s="27">
        <v>0</v>
      </c>
      <c r="AD121" s="18">
        <f t="shared" si="93"/>
        <v>3</v>
      </c>
      <c r="AQ121" s="17">
        <v>7</v>
      </c>
      <c r="AR121" s="97">
        <v>22.799999237060547</v>
      </c>
      <c r="AS121" s="97">
        <v>37.599998474121094</v>
      </c>
      <c r="AT121" s="97" t="s">
        <v>40</v>
      </c>
      <c r="AU121" s="97">
        <v>24.799999237060547</v>
      </c>
      <c r="AV121" s="97">
        <v>21</v>
      </c>
      <c r="AW121" s="97">
        <v>28.799999237060547</v>
      </c>
      <c r="AX121" s="97">
        <v>27.100000381469727</v>
      </c>
      <c r="AY121" s="1" t="s">
        <v>40</v>
      </c>
    </row>
    <row r="122" spans="1:66">
      <c r="A122" s="17">
        <v>8</v>
      </c>
      <c r="B122" s="27">
        <v>1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18">
        <f t="shared" si="92"/>
        <v>1</v>
      </c>
      <c r="Q122" s="17">
        <v>8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1</v>
      </c>
      <c r="X122" s="27">
        <v>0</v>
      </c>
      <c r="Y122" s="27">
        <v>0</v>
      </c>
      <c r="Z122" s="27">
        <v>0</v>
      </c>
      <c r="AA122" s="27">
        <v>0</v>
      </c>
      <c r="AB122" s="27">
        <v>0</v>
      </c>
      <c r="AC122" s="27">
        <v>0</v>
      </c>
      <c r="AD122" s="18">
        <f t="shared" si="93"/>
        <v>1</v>
      </c>
      <c r="AQ122" s="17">
        <v>8</v>
      </c>
      <c r="AR122" s="97">
        <v>23</v>
      </c>
      <c r="AS122" s="97" t="s">
        <v>40</v>
      </c>
      <c r="AT122" s="97">
        <v>32.599998474121094</v>
      </c>
      <c r="AU122" s="97">
        <v>26.799999237060547</v>
      </c>
      <c r="AV122" s="97">
        <v>24.299999237060547</v>
      </c>
      <c r="AW122" s="97">
        <v>25.600000381469727</v>
      </c>
      <c r="AX122" s="97">
        <v>24.5</v>
      </c>
      <c r="AY122" s="1" t="s">
        <v>40</v>
      </c>
    </row>
    <row r="123" spans="1:66">
      <c r="A123" s="17">
        <v>9</v>
      </c>
      <c r="B123" s="27">
        <v>17</v>
      </c>
      <c r="C123" s="27">
        <v>0</v>
      </c>
      <c r="D123" s="27">
        <v>2</v>
      </c>
      <c r="E123" s="27">
        <v>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18">
        <f t="shared" si="92"/>
        <v>20</v>
      </c>
      <c r="Q123" s="17">
        <v>9</v>
      </c>
      <c r="R123" s="27">
        <v>0</v>
      </c>
      <c r="S123" s="27">
        <v>1</v>
      </c>
      <c r="T123" s="27">
        <v>2</v>
      </c>
      <c r="U123" s="27">
        <v>11</v>
      </c>
      <c r="V123" s="27">
        <v>5</v>
      </c>
      <c r="W123" s="27">
        <v>1</v>
      </c>
      <c r="X123" s="27">
        <v>0</v>
      </c>
      <c r="Y123" s="27">
        <v>0</v>
      </c>
      <c r="Z123" s="27">
        <v>0</v>
      </c>
      <c r="AA123" s="27">
        <v>0</v>
      </c>
      <c r="AB123" s="27">
        <v>0</v>
      </c>
      <c r="AC123" s="27">
        <v>0</v>
      </c>
      <c r="AD123" s="18">
        <f t="shared" si="93"/>
        <v>20</v>
      </c>
      <c r="AQ123" s="17">
        <v>9</v>
      </c>
      <c r="AR123" s="97">
        <v>26.399999618530273</v>
      </c>
      <c r="AS123" s="97">
        <v>28.100000381469727</v>
      </c>
      <c r="AT123" s="97">
        <v>25</v>
      </c>
      <c r="AU123" s="97">
        <v>24.600000381469727</v>
      </c>
      <c r="AV123" s="97">
        <v>24.299999237060547</v>
      </c>
      <c r="AW123" s="97">
        <v>30.899999618530273</v>
      </c>
      <c r="AX123" s="97">
        <v>25.100000381469727</v>
      </c>
      <c r="AY123" s="1" t="s">
        <v>40</v>
      </c>
    </row>
    <row r="124" spans="1:66">
      <c r="A124" s="17">
        <v>10</v>
      </c>
      <c r="B124" s="27">
        <v>11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18">
        <f t="shared" si="92"/>
        <v>11</v>
      </c>
      <c r="Q124" s="17">
        <v>10</v>
      </c>
      <c r="R124" s="27">
        <v>1</v>
      </c>
      <c r="S124" s="27">
        <v>0</v>
      </c>
      <c r="T124" s="27">
        <v>1</v>
      </c>
      <c r="U124" s="27">
        <v>4</v>
      </c>
      <c r="V124" s="27">
        <v>4</v>
      </c>
      <c r="W124" s="27">
        <v>1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27">
        <v>0</v>
      </c>
      <c r="AD124" s="18">
        <f t="shared" si="93"/>
        <v>11</v>
      </c>
      <c r="AQ124" s="17">
        <v>10</v>
      </c>
      <c r="AR124" s="97">
        <v>26.600000381469727</v>
      </c>
      <c r="AS124" s="97">
        <v>30.700000762939453</v>
      </c>
      <c r="AT124" s="97">
        <v>26.299999237060547</v>
      </c>
      <c r="AU124" s="97">
        <v>27.100000381469727</v>
      </c>
      <c r="AV124" s="97">
        <v>25.399999618530273</v>
      </c>
      <c r="AW124" s="97">
        <v>27.299999237060547</v>
      </c>
      <c r="AX124" s="97">
        <v>28.200000762939453</v>
      </c>
      <c r="AY124" s="1" t="s">
        <v>40</v>
      </c>
    </row>
    <row r="125" spans="1:66">
      <c r="A125" s="17">
        <v>11</v>
      </c>
      <c r="B125" s="27">
        <v>12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18">
        <f t="shared" si="92"/>
        <v>12</v>
      </c>
      <c r="Q125" s="17">
        <v>11</v>
      </c>
      <c r="R125" s="27">
        <v>0</v>
      </c>
      <c r="S125" s="27">
        <v>0</v>
      </c>
      <c r="T125" s="27">
        <v>1</v>
      </c>
      <c r="U125" s="27">
        <v>11</v>
      </c>
      <c r="V125" s="27">
        <v>0</v>
      </c>
      <c r="W125" s="27">
        <v>0</v>
      </c>
      <c r="X125" s="27">
        <v>0</v>
      </c>
      <c r="Y125" s="27">
        <v>0</v>
      </c>
      <c r="Z125" s="27">
        <v>0</v>
      </c>
      <c r="AA125" s="27">
        <v>0</v>
      </c>
      <c r="AB125" s="27">
        <v>0</v>
      </c>
      <c r="AC125" s="27">
        <v>0</v>
      </c>
      <c r="AD125" s="18">
        <f t="shared" si="93"/>
        <v>12</v>
      </c>
      <c r="AQ125" s="17">
        <v>11</v>
      </c>
      <c r="AR125" s="97">
        <v>26.100000381469727</v>
      </c>
      <c r="AS125" s="97">
        <v>23.899999618530273</v>
      </c>
      <c r="AT125" s="97">
        <v>32.799999237060547</v>
      </c>
      <c r="AU125" s="97">
        <v>29.600000381469727</v>
      </c>
      <c r="AV125" s="97">
        <v>23.600000381469727</v>
      </c>
      <c r="AW125" s="97">
        <v>23.399999618530273</v>
      </c>
      <c r="AX125" s="97">
        <v>29.200000762939453</v>
      </c>
      <c r="AY125" s="1" t="s">
        <v>40</v>
      </c>
    </row>
    <row r="126" spans="1:66">
      <c r="A126" s="17">
        <v>12</v>
      </c>
      <c r="B126" s="27">
        <v>11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18">
        <f t="shared" si="92"/>
        <v>11</v>
      </c>
      <c r="Q126" s="17">
        <v>12</v>
      </c>
      <c r="R126" s="27">
        <v>0</v>
      </c>
      <c r="S126" s="27">
        <v>0</v>
      </c>
      <c r="T126" s="27">
        <v>4</v>
      </c>
      <c r="U126" s="27">
        <v>5</v>
      </c>
      <c r="V126" s="27">
        <v>2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18">
        <f t="shared" si="93"/>
        <v>11</v>
      </c>
      <c r="AQ126" s="17">
        <v>12</v>
      </c>
      <c r="AR126" s="97">
        <v>26.899999618530273</v>
      </c>
      <c r="AS126" s="97">
        <v>25.299999237060547</v>
      </c>
      <c r="AT126" s="97">
        <v>25.200000762939453</v>
      </c>
      <c r="AU126" s="97">
        <v>27.100000381469727</v>
      </c>
      <c r="AV126" s="97">
        <v>21.799999237060547</v>
      </c>
      <c r="AW126" s="97">
        <v>25.200000762939453</v>
      </c>
      <c r="AX126" s="97">
        <v>29.899999618530273</v>
      </c>
      <c r="AY126" s="1" t="s">
        <v>40</v>
      </c>
    </row>
    <row r="127" spans="1:66">
      <c r="A127" s="17">
        <v>13</v>
      </c>
      <c r="B127" s="27">
        <v>21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18">
        <f t="shared" si="92"/>
        <v>21</v>
      </c>
      <c r="Q127" s="17">
        <v>13</v>
      </c>
      <c r="R127" s="27">
        <v>0</v>
      </c>
      <c r="S127" s="27">
        <v>2</v>
      </c>
      <c r="T127" s="27">
        <v>2</v>
      </c>
      <c r="U127" s="27">
        <v>17</v>
      </c>
      <c r="V127" s="27">
        <v>0</v>
      </c>
      <c r="W127" s="27">
        <v>0</v>
      </c>
      <c r="X127" s="27">
        <v>0</v>
      </c>
      <c r="Y127" s="27">
        <v>0</v>
      </c>
      <c r="Z127" s="27">
        <v>0</v>
      </c>
      <c r="AA127" s="27">
        <v>0</v>
      </c>
      <c r="AB127" s="27">
        <v>0</v>
      </c>
      <c r="AC127" s="27">
        <v>0</v>
      </c>
      <c r="AD127" s="18">
        <f t="shared" si="93"/>
        <v>21</v>
      </c>
      <c r="AQ127" s="17">
        <v>13</v>
      </c>
      <c r="AR127" s="97">
        <v>24</v>
      </c>
      <c r="AS127" s="97">
        <v>23.200000762939453</v>
      </c>
      <c r="AT127" s="97">
        <v>26</v>
      </c>
      <c r="AU127" s="97">
        <v>22</v>
      </c>
      <c r="AV127" s="97">
        <v>22.600000381469727</v>
      </c>
      <c r="AW127" s="97">
        <v>24.799999237060547</v>
      </c>
      <c r="AX127" s="97">
        <v>25</v>
      </c>
      <c r="AY127" s="1" t="s">
        <v>40</v>
      </c>
    </row>
    <row r="128" spans="1:66">
      <c r="A128" s="17">
        <v>14</v>
      </c>
      <c r="B128" s="27">
        <v>25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18">
        <f t="shared" si="92"/>
        <v>25</v>
      </c>
      <c r="Q128" s="17">
        <v>14</v>
      </c>
      <c r="R128" s="27">
        <v>0</v>
      </c>
      <c r="S128" s="27">
        <v>0</v>
      </c>
      <c r="T128" s="27">
        <v>12</v>
      </c>
      <c r="U128" s="27">
        <v>13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18">
        <f t="shared" si="93"/>
        <v>25</v>
      </c>
      <c r="AQ128" s="17">
        <v>14</v>
      </c>
      <c r="AR128" s="97">
        <v>25.700000762939453</v>
      </c>
      <c r="AS128" s="97">
        <v>23.399999618530273</v>
      </c>
      <c r="AT128" s="97">
        <v>25.200000762939453</v>
      </c>
      <c r="AU128" s="97">
        <v>24</v>
      </c>
      <c r="AV128" s="97">
        <v>20.299999237060547</v>
      </c>
      <c r="AW128" s="97">
        <v>24.600000381469727</v>
      </c>
      <c r="AX128" s="97">
        <v>24.100000381469727</v>
      </c>
      <c r="AY128" s="1" t="s">
        <v>40</v>
      </c>
    </row>
    <row r="129" spans="1:51">
      <c r="A129" s="17">
        <v>15</v>
      </c>
      <c r="B129" s="27">
        <v>20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18">
        <f t="shared" si="92"/>
        <v>20</v>
      </c>
      <c r="Q129" s="17">
        <v>15</v>
      </c>
      <c r="R129" s="27">
        <v>1</v>
      </c>
      <c r="S129" s="27">
        <v>6</v>
      </c>
      <c r="T129" s="27">
        <v>12</v>
      </c>
      <c r="U129" s="27">
        <v>1</v>
      </c>
      <c r="V129" s="27">
        <v>0</v>
      </c>
      <c r="W129" s="27">
        <v>0</v>
      </c>
      <c r="X129" s="27">
        <v>0</v>
      </c>
      <c r="Y129" s="27">
        <v>0</v>
      </c>
      <c r="Z129" s="27">
        <v>0</v>
      </c>
      <c r="AA129" s="27">
        <v>0</v>
      </c>
      <c r="AB129" s="27">
        <v>0</v>
      </c>
      <c r="AC129" s="27">
        <v>0</v>
      </c>
      <c r="AD129" s="18">
        <f t="shared" si="93"/>
        <v>20</v>
      </c>
      <c r="AQ129" s="17">
        <v>15</v>
      </c>
      <c r="AR129" s="97">
        <v>25.100000381469727</v>
      </c>
      <c r="AS129" s="97">
        <v>19.799999237060547</v>
      </c>
      <c r="AT129" s="97">
        <v>22.100000381469727</v>
      </c>
      <c r="AU129" s="97">
        <v>27</v>
      </c>
      <c r="AV129" s="97">
        <v>26.200000762939453</v>
      </c>
      <c r="AW129" s="97">
        <v>30.399999618530273</v>
      </c>
      <c r="AX129" s="97">
        <v>24.799999237060547</v>
      </c>
      <c r="AY129" s="1" t="s">
        <v>40</v>
      </c>
    </row>
    <row r="130" spans="1:51">
      <c r="A130" s="17">
        <v>16</v>
      </c>
      <c r="B130" s="27">
        <v>10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18">
        <f t="shared" si="92"/>
        <v>10</v>
      </c>
      <c r="Q130" s="17">
        <v>16</v>
      </c>
      <c r="R130" s="27">
        <v>0</v>
      </c>
      <c r="S130" s="27">
        <v>0</v>
      </c>
      <c r="T130" s="27">
        <v>5</v>
      </c>
      <c r="U130" s="27">
        <v>5</v>
      </c>
      <c r="V130" s="27">
        <v>0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0</v>
      </c>
      <c r="AC130" s="27">
        <v>0</v>
      </c>
      <c r="AD130" s="18">
        <f t="shared" si="93"/>
        <v>10</v>
      </c>
      <c r="AQ130" s="17">
        <v>16</v>
      </c>
      <c r="AR130" s="97">
        <v>21.600000381469727</v>
      </c>
      <c r="AS130" s="97">
        <v>23.200000762939453</v>
      </c>
      <c r="AT130" s="97">
        <v>26.5</v>
      </c>
      <c r="AU130" s="97">
        <v>20.299999237060547</v>
      </c>
      <c r="AV130" s="97">
        <v>29.299999237060547</v>
      </c>
      <c r="AW130" s="97">
        <v>23.799999237060547</v>
      </c>
      <c r="AX130" s="97">
        <v>25</v>
      </c>
      <c r="AY130" s="1" t="s">
        <v>40</v>
      </c>
    </row>
    <row r="131" spans="1:51">
      <c r="A131" s="17">
        <v>17</v>
      </c>
      <c r="B131" s="27">
        <v>15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18">
        <f t="shared" si="92"/>
        <v>15</v>
      </c>
      <c r="Q131" s="17">
        <v>17</v>
      </c>
      <c r="R131" s="27">
        <v>0</v>
      </c>
      <c r="S131" s="27">
        <v>1</v>
      </c>
      <c r="T131" s="27">
        <v>3</v>
      </c>
      <c r="U131" s="27">
        <v>10</v>
      </c>
      <c r="V131" s="27">
        <v>1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18">
        <f t="shared" si="93"/>
        <v>15</v>
      </c>
      <c r="AQ131" s="17">
        <v>17</v>
      </c>
      <c r="AR131" s="97">
        <v>24.799999237060547</v>
      </c>
      <c r="AS131" s="97">
        <v>24.399999618530273</v>
      </c>
      <c r="AT131" s="97">
        <v>27.299999237060547</v>
      </c>
      <c r="AU131" s="97">
        <v>26</v>
      </c>
      <c r="AV131" s="97">
        <v>28.5</v>
      </c>
      <c r="AW131" s="97">
        <v>19.700000762939453</v>
      </c>
      <c r="AX131" s="97">
        <v>21.299999237060547</v>
      </c>
      <c r="AY131" s="1" t="s">
        <v>40</v>
      </c>
    </row>
    <row r="132" spans="1:51">
      <c r="A132" s="17">
        <v>18</v>
      </c>
      <c r="B132" s="27">
        <v>9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18">
        <f t="shared" si="92"/>
        <v>9</v>
      </c>
      <c r="Q132" s="17">
        <v>18</v>
      </c>
      <c r="R132" s="27">
        <v>0</v>
      </c>
      <c r="S132" s="27">
        <v>0</v>
      </c>
      <c r="T132" s="27">
        <v>3</v>
      </c>
      <c r="U132" s="27">
        <v>5</v>
      </c>
      <c r="V132" s="27">
        <v>1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0</v>
      </c>
      <c r="AC132" s="27">
        <v>0</v>
      </c>
      <c r="AD132" s="18">
        <f t="shared" si="93"/>
        <v>9</v>
      </c>
      <c r="AQ132" s="17">
        <v>18</v>
      </c>
      <c r="AR132" s="97">
        <v>25.200000762939453</v>
      </c>
      <c r="AS132" s="97">
        <v>25.5</v>
      </c>
      <c r="AT132" s="97">
        <v>22.5</v>
      </c>
      <c r="AU132" s="97">
        <v>24.899999618530273</v>
      </c>
      <c r="AV132" s="97">
        <v>24.899999618530273</v>
      </c>
      <c r="AW132" s="97">
        <v>22.799999237060547</v>
      </c>
      <c r="AX132" s="97">
        <v>21.899999618530273</v>
      </c>
      <c r="AY132" s="1" t="s">
        <v>40</v>
      </c>
    </row>
    <row r="133" spans="1:51">
      <c r="A133" s="17">
        <v>19</v>
      </c>
      <c r="B133" s="27">
        <v>11</v>
      </c>
      <c r="C133" s="27">
        <v>1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18">
        <f t="shared" si="92"/>
        <v>12</v>
      </c>
      <c r="Q133" s="17">
        <v>19</v>
      </c>
      <c r="R133" s="27">
        <v>0</v>
      </c>
      <c r="S133" s="27">
        <v>0</v>
      </c>
      <c r="T133" s="27">
        <v>5</v>
      </c>
      <c r="U133" s="27">
        <v>7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18">
        <f t="shared" si="93"/>
        <v>12</v>
      </c>
      <c r="AQ133" s="17">
        <v>19</v>
      </c>
      <c r="AR133" s="97">
        <v>24.299999237060547</v>
      </c>
      <c r="AS133" s="97">
        <v>23.700000762939453</v>
      </c>
      <c r="AT133" s="97">
        <v>21.700000762939453</v>
      </c>
      <c r="AU133" s="97">
        <v>24.600000381469727</v>
      </c>
      <c r="AV133" s="97">
        <v>30</v>
      </c>
      <c r="AW133" s="97">
        <v>30.399999618530273</v>
      </c>
      <c r="AX133" s="97">
        <v>25.5</v>
      </c>
      <c r="AY133" s="1" t="s">
        <v>40</v>
      </c>
    </row>
    <row r="134" spans="1:51">
      <c r="A134" s="17">
        <v>20</v>
      </c>
      <c r="B134" s="27">
        <v>17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18">
        <f t="shared" si="92"/>
        <v>17</v>
      </c>
      <c r="Q134" s="17">
        <v>20</v>
      </c>
      <c r="R134" s="27">
        <v>0</v>
      </c>
      <c r="S134" s="27">
        <v>0</v>
      </c>
      <c r="T134" s="27">
        <v>1</v>
      </c>
      <c r="U134" s="27">
        <v>11</v>
      </c>
      <c r="V134" s="27">
        <v>4</v>
      </c>
      <c r="W134" s="27">
        <v>1</v>
      </c>
      <c r="X134" s="27">
        <v>0</v>
      </c>
      <c r="Y134" s="27">
        <v>0</v>
      </c>
      <c r="Z134" s="27">
        <v>0</v>
      </c>
      <c r="AA134" s="27">
        <v>0</v>
      </c>
      <c r="AB134" s="27">
        <v>0</v>
      </c>
      <c r="AC134" s="27">
        <v>0</v>
      </c>
      <c r="AD134" s="18">
        <f t="shared" si="93"/>
        <v>17</v>
      </c>
      <c r="AQ134" s="17">
        <v>20</v>
      </c>
      <c r="AR134" s="97">
        <v>25</v>
      </c>
      <c r="AS134" s="97">
        <v>28</v>
      </c>
      <c r="AT134" s="97">
        <v>21.899999618530273</v>
      </c>
      <c r="AU134" s="97">
        <v>26.100000381469727</v>
      </c>
      <c r="AV134" s="97">
        <v>24.399999618530273</v>
      </c>
      <c r="AW134" s="97">
        <v>24</v>
      </c>
      <c r="AX134" s="97">
        <v>25.200000762939453</v>
      </c>
      <c r="AY134" s="1" t="s">
        <v>40</v>
      </c>
    </row>
    <row r="135" spans="1:51">
      <c r="A135" s="17">
        <v>21</v>
      </c>
      <c r="B135" s="27">
        <v>5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18">
        <f t="shared" si="92"/>
        <v>5</v>
      </c>
      <c r="Q135" s="17">
        <v>21</v>
      </c>
      <c r="R135" s="27">
        <v>0</v>
      </c>
      <c r="S135" s="27">
        <v>0</v>
      </c>
      <c r="T135" s="27">
        <v>0</v>
      </c>
      <c r="U135" s="27">
        <v>4</v>
      </c>
      <c r="V135" s="27">
        <v>1</v>
      </c>
      <c r="W135" s="27">
        <v>0</v>
      </c>
      <c r="X135" s="27">
        <v>0</v>
      </c>
      <c r="Y135" s="27">
        <v>0</v>
      </c>
      <c r="Z135" s="27">
        <v>0</v>
      </c>
      <c r="AA135" s="27">
        <v>0</v>
      </c>
      <c r="AB135" s="27">
        <v>0</v>
      </c>
      <c r="AC135" s="27">
        <v>0</v>
      </c>
      <c r="AD135" s="18">
        <f t="shared" si="93"/>
        <v>5</v>
      </c>
      <c r="AQ135" s="17">
        <v>21</v>
      </c>
      <c r="AR135" s="97">
        <v>21.200000762939453</v>
      </c>
      <c r="AS135" s="97">
        <v>25.399999618530273</v>
      </c>
      <c r="AT135" s="97">
        <v>23.700000762939453</v>
      </c>
      <c r="AU135" s="97">
        <v>29.899999618530273</v>
      </c>
      <c r="AV135" s="97">
        <v>21.100000381469727</v>
      </c>
      <c r="AW135" s="97">
        <v>29.600000381469727</v>
      </c>
      <c r="AX135" s="97">
        <v>24.600000381469727</v>
      </c>
      <c r="AY135" s="1" t="s">
        <v>40</v>
      </c>
    </row>
    <row r="136" spans="1:51">
      <c r="A136" s="17">
        <v>22</v>
      </c>
      <c r="B136" s="27">
        <v>5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18">
        <f t="shared" si="92"/>
        <v>5</v>
      </c>
      <c r="Q136" s="17">
        <v>22</v>
      </c>
      <c r="R136" s="27">
        <v>0</v>
      </c>
      <c r="S136" s="27">
        <v>0</v>
      </c>
      <c r="T136" s="27">
        <v>0</v>
      </c>
      <c r="U136" s="27">
        <v>4</v>
      </c>
      <c r="V136" s="27">
        <v>0</v>
      </c>
      <c r="W136" s="27">
        <v>1</v>
      </c>
      <c r="X136" s="27">
        <v>0</v>
      </c>
      <c r="Y136" s="27">
        <v>0</v>
      </c>
      <c r="Z136" s="27">
        <v>0</v>
      </c>
      <c r="AA136" s="27">
        <v>0</v>
      </c>
      <c r="AB136" s="27">
        <v>0</v>
      </c>
      <c r="AC136" s="27">
        <v>0</v>
      </c>
      <c r="AD136" s="18">
        <f t="shared" si="93"/>
        <v>5</v>
      </c>
      <c r="AQ136" s="17">
        <v>22</v>
      </c>
      <c r="AR136" s="97">
        <v>25.200000762939453</v>
      </c>
      <c r="AS136" s="97">
        <v>27.899999618530273</v>
      </c>
      <c r="AT136" s="97" t="s">
        <v>40</v>
      </c>
      <c r="AU136" s="97">
        <v>23.799999237060547</v>
      </c>
      <c r="AV136" s="97">
        <v>18.899999618530273</v>
      </c>
      <c r="AW136" s="97">
        <v>24.100000381469727</v>
      </c>
      <c r="AX136" s="97">
        <v>24</v>
      </c>
      <c r="AY136" s="1" t="s">
        <v>40</v>
      </c>
    </row>
    <row r="137" spans="1:51">
      <c r="A137" s="17">
        <v>23</v>
      </c>
      <c r="B137" s="27">
        <v>5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18">
        <f t="shared" si="92"/>
        <v>5</v>
      </c>
      <c r="Q137" s="17">
        <v>23</v>
      </c>
      <c r="R137" s="27">
        <v>0</v>
      </c>
      <c r="S137" s="27">
        <v>0</v>
      </c>
      <c r="T137" s="27">
        <v>0</v>
      </c>
      <c r="U137" s="27">
        <v>0</v>
      </c>
      <c r="V137" s="27">
        <v>5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18">
        <f t="shared" si="93"/>
        <v>5</v>
      </c>
      <c r="AQ137" s="17">
        <v>23</v>
      </c>
      <c r="AR137" s="97">
        <v>18</v>
      </c>
      <c r="AS137" s="97">
        <v>29.5</v>
      </c>
      <c r="AT137" s="97">
        <v>20.399999618530273</v>
      </c>
      <c r="AU137" s="97">
        <v>26.700000762939453</v>
      </c>
      <c r="AV137" s="97">
        <v>29.600000381469727</v>
      </c>
      <c r="AW137" s="97">
        <v>19.799999237060547</v>
      </c>
      <c r="AX137" s="97">
        <v>23.5</v>
      </c>
      <c r="AY137" s="1" t="s">
        <v>40</v>
      </c>
    </row>
    <row r="138" spans="1:51">
      <c r="A138" s="17">
        <v>24</v>
      </c>
      <c r="B138" s="27">
        <v>0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18">
        <f t="shared" si="92"/>
        <v>0</v>
      </c>
      <c r="Q138" s="17">
        <v>24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7">
        <v>0</v>
      </c>
      <c r="AA138" s="27">
        <v>0</v>
      </c>
      <c r="AB138" s="27">
        <v>0</v>
      </c>
      <c r="AC138" s="27">
        <v>0</v>
      </c>
      <c r="AD138" s="18">
        <f t="shared" si="93"/>
        <v>0</v>
      </c>
      <c r="AQ138" s="17">
        <v>24</v>
      </c>
      <c r="AR138" s="97">
        <v>23.899999618530273</v>
      </c>
      <c r="AS138" s="97" t="s">
        <v>40</v>
      </c>
      <c r="AT138" s="97" t="s">
        <v>40</v>
      </c>
      <c r="AU138" s="97" t="s">
        <v>40</v>
      </c>
      <c r="AV138" s="97" t="s">
        <v>40</v>
      </c>
      <c r="AW138" s="97">
        <v>29.600000381469727</v>
      </c>
      <c r="AX138" s="97" t="s">
        <v>40</v>
      </c>
      <c r="AY138" s="1" t="s">
        <v>40</v>
      </c>
    </row>
    <row r="139" spans="1:51">
      <c r="AQ139" s="5"/>
      <c r="AR139" s="68"/>
      <c r="AS139" s="68"/>
      <c r="AT139" s="68"/>
      <c r="AU139" s="68"/>
      <c r="AV139" s="68"/>
      <c r="AW139" s="68"/>
      <c r="AX139" s="68"/>
    </row>
    <row r="140" spans="1:51">
      <c r="A140" s="69" t="s">
        <v>43</v>
      </c>
      <c r="B140" s="70">
        <f t="shared" ref="B140:O140" si="95">SUM(B122:B133)</f>
        <v>163</v>
      </c>
      <c r="C140" s="70">
        <f t="shared" si="95"/>
        <v>1</v>
      </c>
      <c r="D140" s="70">
        <f t="shared" si="95"/>
        <v>2</v>
      </c>
      <c r="E140" s="70">
        <f t="shared" si="95"/>
        <v>1</v>
      </c>
      <c r="F140" s="70">
        <f t="shared" si="95"/>
        <v>0</v>
      </c>
      <c r="G140" s="70">
        <f t="shared" si="95"/>
        <v>0</v>
      </c>
      <c r="H140" s="70">
        <f t="shared" si="95"/>
        <v>0</v>
      </c>
      <c r="I140" s="70">
        <f t="shared" si="95"/>
        <v>0</v>
      </c>
      <c r="J140" s="70">
        <f t="shared" si="95"/>
        <v>0</v>
      </c>
      <c r="K140" s="70">
        <f t="shared" si="95"/>
        <v>0</v>
      </c>
      <c r="L140" s="70">
        <f t="shared" si="95"/>
        <v>0</v>
      </c>
      <c r="M140" s="70">
        <f t="shared" si="95"/>
        <v>0</v>
      </c>
      <c r="N140" s="70">
        <f t="shared" si="95"/>
        <v>0</v>
      </c>
      <c r="O140" s="71">
        <f t="shared" si="95"/>
        <v>167</v>
      </c>
      <c r="Q140" s="69" t="s">
        <v>43</v>
      </c>
      <c r="R140" s="70">
        <f t="shared" ref="R140:AD140" si="96">SUM(R122:R133)</f>
        <v>2</v>
      </c>
      <c r="S140" s="70">
        <f t="shared" si="96"/>
        <v>10</v>
      </c>
      <c r="T140" s="70">
        <f t="shared" si="96"/>
        <v>50</v>
      </c>
      <c r="U140" s="70">
        <f t="shared" si="96"/>
        <v>89</v>
      </c>
      <c r="V140" s="70">
        <f t="shared" si="96"/>
        <v>13</v>
      </c>
      <c r="W140" s="70">
        <f t="shared" si="96"/>
        <v>3</v>
      </c>
      <c r="X140" s="70">
        <f t="shared" si="96"/>
        <v>0</v>
      </c>
      <c r="Y140" s="70">
        <f t="shared" si="96"/>
        <v>0</v>
      </c>
      <c r="Z140" s="70">
        <f t="shared" si="96"/>
        <v>0</v>
      </c>
      <c r="AA140" s="70">
        <f t="shared" si="96"/>
        <v>0</v>
      </c>
      <c r="AB140" s="70">
        <f t="shared" si="96"/>
        <v>0</v>
      </c>
      <c r="AC140" s="70">
        <f t="shared" si="96"/>
        <v>0</v>
      </c>
      <c r="AD140" s="71">
        <f t="shared" si="96"/>
        <v>167</v>
      </c>
      <c r="AQ140" s="73" t="s">
        <v>49</v>
      </c>
      <c r="AR140" s="74">
        <v>26.600000381469727</v>
      </c>
      <c r="AS140" s="74">
        <v>24.600000381469727</v>
      </c>
      <c r="AT140" s="74">
        <v>30.200000762939453</v>
      </c>
      <c r="AU140" s="74">
        <v>28</v>
      </c>
      <c r="AV140" s="74">
        <v>23.399999618530273</v>
      </c>
      <c r="AW140" s="74">
        <v>24.700000762939453</v>
      </c>
      <c r="AX140" s="74">
        <v>29.700000762939453</v>
      </c>
      <c r="AY140" s="1" t="s">
        <v>40</v>
      </c>
    </row>
    <row r="141" spans="1:51">
      <c r="A141" s="73" t="s">
        <v>45</v>
      </c>
      <c r="B141" s="75">
        <f t="shared" ref="B141:O141" si="97">SUM(B121:B136)</f>
        <v>193</v>
      </c>
      <c r="C141" s="75">
        <f t="shared" si="97"/>
        <v>1</v>
      </c>
      <c r="D141" s="75">
        <f t="shared" si="97"/>
        <v>2</v>
      </c>
      <c r="E141" s="75">
        <f t="shared" si="97"/>
        <v>1</v>
      </c>
      <c r="F141" s="75">
        <f t="shared" si="97"/>
        <v>0</v>
      </c>
      <c r="G141" s="75">
        <f t="shared" si="97"/>
        <v>0</v>
      </c>
      <c r="H141" s="75">
        <f t="shared" si="97"/>
        <v>0</v>
      </c>
      <c r="I141" s="75">
        <f t="shared" si="97"/>
        <v>0</v>
      </c>
      <c r="J141" s="75">
        <f t="shared" si="97"/>
        <v>0</v>
      </c>
      <c r="K141" s="75">
        <f t="shared" si="97"/>
        <v>0</v>
      </c>
      <c r="L141" s="75">
        <f t="shared" si="97"/>
        <v>0</v>
      </c>
      <c r="M141" s="75">
        <f t="shared" si="97"/>
        <v>0</v>
      </c>
      <c r="N141" s="75">
        <f t="shared" si="97"/>
        <v>0</v>
      </c>
      <c r="O141" s="71">
        <f t="shared" si="97"/>
        <v>197</v>
      </c>
      <c r="Q141" s="73" t="s">
        <v>45</v>
      </c>
      <c r="R141" s="75">
        <f t="shared" ref="R141:AD141" si="98">SUM(R121:R136)</f>
        <v>2</v>
      </c>
      <c r="S141" s="75">
        <f t="shared" si="98"/>
        <v>10</v>
      </c>
      <c r="T141" s="75">
        <f t="shared" si="98"/>
        <v>51</v>
      </c>
      <c r="U141" s="75">
        <f t="shared" si="98"/>
        <v>108</v>
      </c>
      <c r="V141" s="75">
        <f t="shared" si="98"/>
        <v>18</v>
      </c>
      <c r="W141" s="75">
        <f t="shared" si="98"/>
        <v>7</v>
      </c>
      <c r="X141" s="75">
        <f t="shared" si="98"/>
        <v>1</v>
      </c>
      <c r="Y141" s="75">
        <f t="shared" si="98"/>
        <v>0</v>
      </c>
      <c r="Z141" s="75">
        <f t="shared" si="98"/>
        <v>0</v>
      </c>
      <c r="AA141" s="75">
        <f t="shared" si="98"/>
        <v>0</v>
      </c>
      <c r="AB141" s="75">
        <f t="shared" si="98"/>
        <v>0</v>
      </c>
      <c r="AC141" s="75">
        <f t="shared" si="98"/>
        <v>0</v>
      </c>
      <c r="AD141" s="71">
        <f t="shared" si="98"/>
        <v>197</v>
      </c>
      <c r="AQ141" s="76" t="s">
        <v>50</v>
      </c>
      <c r="AR141" s="77">
        <v>23.899999618530273</v>
      </c>
      <c r="AS141" s="77">
        <v>21.399999618530273</v>
      </c>
      <c r="AT141" s="77">
        <v>24.799999237060547</v>
      </c>
      <c r="AU141" s="77">
        <v>26.299999237060547</v>
      </c>
      <c r="AV141" s="77">
        <v>27.5</v>
      </c>
      <c r="AW141" s="77">
        <v>27.600000381469727</v>
      </c>
      <c r="AX141" s="77">
        <v>24.899999618530273</v>
      </c>
      <c r="AY141" s="1" t="s">
        <v>40</v>
      </c>
    </row>
    <row r="142" spans="1:51">
      <c r="A142" s="76" t="s">
        <v>47</v>
      </c>
      <c r="B142" s="78">
        <f t="shared" ref="B142:O142" si="99">SUM(B121:B138)</f>
        <v>198</v>
      </c>
      <c r="C142" s="78">
        <f t="shared" si="99"/>
        <v>1</v>
      </c>
      <c r="D142" s="78">
        <f t="shared" si="99"/>
        <v>2</v>
      </c>
      <c r="E142" s="78">
        <f t="shared" si="99"/>
        <v>1</v>
      </c>
      <c r="F142" s="78">
        <f t="shared" si="99"/>
        <v>0</v>
      </c>
      <c r="G142" s="78">
        <f t="shared" si="99"/>
        <v>0</v>
      </c>
      <c r="H142" s="78">
        <f t="shared" si="99"/>
        <v>0</v>
      </c>
      <c r="I142" s="78">
        <f t="shared" si="99"/>
        <v>0</v>
      </c>
      <c r="J142" s="78">
        <f t="shared" si="99"/>
        <v>0</v>
      </c>
      <c r="K142" s="78">
        <f t="shared" si="99"/>
        <v>0</v>
      </c>
      <c r="L142" s="78">
        <f t="shared" si="99"/>
        <v>0</v>
      </c>
      <c r="M142" s="78">
        <f t="shared" si="99"/>
        <v>0</v>
      </c>
      <c r="N142" s="78">
        <f t="shared" si="99"/>
        <v>0</v>
      </c>
      <c r="O142" s="71">
        <f t="shared" si="99"/>
        <v>202</v>
      </c>
      <c r="Q142" s="76" t="s">
        <v>47</v>
      </c>
      <c r="R142" s="78">
        <f t="shared" ref="R142:AD142" si="100">SUM(R121:R138)</f>
        <v>2</v>
      </c>
      <c r="S142" s="78">
        <f t="shared" si="100"/>
        <v>10</v>
      </c>
      <c r="T142" s="78">
        <f t="shared" si="100"/>
        <v>51</v>
      </c>
      <c r="U142" s="78">
        <f t="shared" si="100"/>
        <v>108</v>
      </c>
      <c r="V142" s="78">
        <f t="shared" si="100"/>
        <v>23</v>
      </c>
      <c r="W142" s="78">
        <f t="shared" si="100"/>
        <v>7</v>
      </c>
      <c r="X142" s="78">
        <f t="shared" si="100"/>
        <v>1</v>
      </c>
      <c r="Y142" s="78">
        <f t="shared" si="100"/>
        <v>0</v>
      </c>
      <c r="Z142" s="78">
        <f t="shared" si="100"/>
        <v>0</v>
      </c>
      <c r="AA142" s="78">
        <f t="shared" si="100"/>
        <v>0</v>
      </c>
      <c r="AB142" s="78">
        <f t="shared" si="100"/>
        <v>0</v>
      </c>
      <c r="AC142" s="78">
        <f t="shared" si="100"/>
        <v>0</v>
      </c>
      <c r="AD142" s="71">
        <f t="shared" si="100"/>
        <v>202</v>
      </c>
      <c r="AQ142" s="79" t="s">
        <v>48</v>
      </c>
      <c r="AR142" s="80">
        <v>25</v>
      </c>
      <c r="AS142" s="80">
        <v>26.5</v>
      </c>
      <c r="AT142" s="80">
        <v>26.799999237060547</v>
      </c>
      <c r="AU142" s="80">
        <v>26.299999237060547</v>
      </c>
      <c r="AV142" s="80">
        <v>25.5</v>
      </c>
      <c r="AW142" s="80">
        <v>26.100000381469727</v>
      </c>
      <c r="AX142" s="80">
        <v>25.899999618530273</v>
      </c>
      <c r="AY142" s="1" t="s">
        <v>40</v>
      </c>
    </row>
    <row r="143" spans="1:51">
      <c r="A143" s="79" t="s">
        <v>48</v>
      </c>
      <c r="B143" s="81">
        <f t="shared" ref="B143:O143" si="101">SUM(B115:B138)</f>
        <v>202</v>
      </c>
      <c r="C143" s="81">
        <f t="shared" si="101"/>
        <v>1</v>
      </c>
      <c r="D143" s="81">
        <f t="shared" si="101"/>
        <v>2</v>
      </c>
      <c r="E143" s="81">
        <f t="shared" si="101"/>
        <v>1</v>
      </c>
      <c r="F143" s="81">
        <f t="shared" si="101"/>
        <v>0</v>
      </c>
      <c r="G143" s="81">
        <f t="shared" si="101"/>
        <v>0</v>
      </c>
      <c r="H143" s="81">
        <f t="shared" si="101"/>
        <v>0</v>
      </c>
      <c r="I143" s="81">
        <f t="shared" si="101"/>
        <v>0</v>
      </c>
      <c r="J143" s="81">
        <f t="shared" si="101"/>
        <v>0</v>
      </c>
      <c r="K143" s="81">
        <f t="shared" si="101"/>
        <v>0</v>
      </c>
      <c r="L143" s="81">
        <f t="shared" si="101"/>
        <v>0</v>
      </c>
      <c r="M143" s="81">
        <f t="shared" si="101"/>
        <v>0</v>
      </c>
      <c r="N143" s="81">
        <f t="shared" si="101"/>
        <v>0</v>
      </c>
      <c r="O143" s="71">
        <f t="shared" si="101"/>
        <v>206</v>
      </c>
      <c r="Q143" s="79" t="s">
        <v>48</v>
      </c>
      <c r="R143" s="81">
        <f t="shared" ref="R143:AD143" si="102">SUM(R115:R138)</f>
        <v>2</v>
      </c>
      <c r="S143" s="81">
        <f t="shared" si="102"/>
        <v>10</v>
      </c>
      <c r="T143" s="81">
        <f t="shared" si="102"/>
        <v>51</v>
      </c>
      <c r="U143" s="81">
        <f t="shared" si="102"/>
        <v>110</v>
      </c>
      <c r="V143" s="81">
        <f t="shared" si="102"/>
        <v>25</v>
      </c>
      <c r="W143" s="81">
        <f t="shared" si="102"/>
        <v>7</v>
      </c>
      <c r="X143" s="81">
        <f t="shared" si="102"/>
        <v>1</v>
      </c>
      <c r="Y143" s="81">
        <f t="shared" si="102"/>
        <v>0</v>
      </c>
      <c r="Z143" s="81">
        <f t="shared" si="102"/>
        <v>0</v>
      </c>
      <c r="AA143" s="81">
        <f t="shared" si="102"/>
        <v>0</v>
      </c>
      <c r="AB143" s="81">
        <f t="shared" si="102"/>
        <v>0</v>
      </c>
      <c r="AC143" s="81">
        <f t="shared" si="102"/>
        <v>0</v>
      </c>
      <c r="AD143" s="71">
        <f t="shared" si="102"/>
        <v>206</v>
      </c>
    </row>
    <row r="144" spans="1:51">
      <c r="AV144" s="118" t="s">
        <v>56</v>
      </c>
      <c r="AW144" s="118"/>
      <c r="AX144" s="85">
        <v>26</v>
      </c>
    </row>
    <row r="145" spans="1:50">
      <c r="AV145" s="118" t="s">
        <v>52</v>
      </c>
      <c r="AW145" s="118"/>
      <c r="AX145" s="85">
        <v>26.700000762939453</v>
      </c>
    </row>
    <row r="146" spans="1:50">
      <c r="A146" s="4"/>
      <c r="B146" s="2" t="s">
        <v>2</v>
      </c>
      <c r="C146" s="4" t="str">
        <f>C6</f>
        <v xml:space="preserve">Eastbound </v>
      </c>
      <c r="R146" s="2" t="s">
        <v>2</v>
      </c>
      <c r="S146" s="4" t="str">
        <f>C6</f>
        <v xml:space="preserve">Eastbound </v>
      </c>
    </row>
    <row r="148" spans="1:50">
      <c r="A148" s="10">
        <f>A78+1</f>
        <v>45697</v>
      </c>
      <c r="B148" s="115" t="s">
        <v>10</v>
      </c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7"/>
      <c r="Q148" s="10">
        <f>Q78+1</f>
        <v>45697</v>
      </c>
      <c r="R148" s="115" t="s">
        <v>11</v>
      </c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7"/>
    </row>
    <row r="149" spans="1:50">
      <c r="A149" s="17" t="s">
        <v>19</v>
      </c>
      <c r="B149" s="17">
        <v>1</v>
      </c>
      <c r="C149" s="17">
        <v>2</v>
      </c>
      <c r="D149" s="17">
        <v>3</v>
      </c>
      <c r="E149" s="17">
        <v>4</v>
      </c>
      <c r="F149" s="17">
        <v>5</v>
      </c>
      <c r="G149" s="17">
        <v>6</v>
      </c>
      <c r="H149" s="17">
        <v>7</v>
      </c>
      <c r="I149" s="17">
        <v>8</v>
      </c>
      <c r="J149" s="17">
        <v>9</v>
      </c>
      <c r="K149" s="17">
        <v>10</v>
      </c>
      <c r="L149" s="17">
        <v>11</v>
      </c>
      <c r="M149" s="17">
        <v>12</v>
      </c>
      <c r="N149" s="17">
        <v>13</v>
      </c>
      <c r="O149" s="18" t="s">
        <v>18</v>
      </c>
      <c r="Q149" s="17" t="s">
        <v>19</v>
      </c>
      <c r="R149" s="17" t="str">
        <f t="shared" ref="R149:AC149" si="103">R$9</f>
        <v>0-10</v>
      </c>
      <c r="S149" s="17" t="str">
        <f t="shared" si="103"/>
        <v>10-15</v>
      </c>
      <c r="T149" s="17" t="str">
        <f t="shared" si="103"/>
        <v>15-20</v>
      </c>
      <c r="U149" s="17" t="str">
        <f t="shared" si="103"/>
        <v>20-25</v>
      </c>
      <c r="V149" s="17" t="str">
        <f t="shared" si="103"/>
        <v>25-30</v>
      </c>
      <c r="W149" s="17" t="str">
        <f t="shared" si="103"/>
        <v>30-35</v>
      </c>
      <c r="X149" s="17" t="str">
        <f t="shared" si="103"/>
        <v>35-40</v>
      </c>
      <c r="Y149" s="17" t="str">
        <f t="shared" si="103"/>
        <v>40-45</v>
      </c>
      <c r="Z149" s="17" t="str">
        <f t="shared" si="103"/>
        <v>45-50</v>
      </c>
      <c r="AA149" s="17" t="str">
        <f t="shared" si="103"/>
        <v>50-55</v>
      </c>
      <c r="AB149" s="17" t="str">
        <f t="shared" si="103"/>
        <v>55-60</v>
      </c>
      <c r="AC149" s="17" t="str">
        <f t="shared" si="103"/>
        <v>60+</v>
      </c>
      <c r="AD149" s="18" t="s">
        <v>18</v>
      </c>
    </row>
    <row r="150" spans="1:50">
      <c r="A150" s="17">
        <v>1</v>
      </c>
      <c r="B150" s="27">
        <v>3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18">
        <f t="shared" ref="O150:O173" si="104">SUM(B150:N150)</f>
        <v>3</v>
      </c>
      <c r="Q150" s="17">
        <v>1</v>
      </c>
      <c r="R150" s="27">
        <v>0</v>
      </c>
      <c r="S150" s="27">
        <v>0</v>
      </c>
      <c r="T150" s="27">
        <v>0</v>
      </c>
      <c r="U150" s="27">
        <v>3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18">
        <f t="shared" ref="AD150:AD173" si="105">SUM(R150:AC150)</f>
        <v>3</v>
      </c>
    </row>
    <row r="151" spans="1:50">
      <c r="A151" s="17">
        <v>2</v>
      </c>
      <c r="B151" s="27">
        <v>2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18">
        <f t="shared" si="104"/>
        <v>2</v>
      </c>
      <c r="Q151" s="17">
        <v>2</v>
      </c>
      <c r="R151" s="27">
        <v>0</v>
      </c>
      <c r="S151" s="27">
        <v>0</v>
      </c>
      <c r="T151" s="27">
        <v>0</v>
      </c>
      <c r="U151" s="27">
        <v>2</v>
      </c>
      <c r="V151" s="27">
        <v>0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18">
        <f t="shared" si="105"/>
        <v>2</v>
      </c>
    </row>
    <row r="152" spans="1:50">
      <c r="A152" s="17">
        <v>3</v>
      </c>
      <c r="B152" s="27">
        <v>4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18">
        <f t="shared" si="104"/>
        <v>4</v>
      </c>
      <c r="Q152" s="17">
        <v>3</v>
      </c>
      <c r="R152" s="27">
        <v>0</v>
      </c>
      <c r="S152" s="27">
        <v>0</v>
      </c>
      <c r="T152" s="27">
        <v>1</v>
      </c>
      <c r="U152" s="27">
        <v>3</v>
      </c>
      <c r="V152" s="27">
        <v>0</v>
      </c>
      <c r="W152" s="27">
        <v>0</v>
      </c>
      <c r="X152" s="27">
        <v>0</v>
      </c>
      <c r="Y152" s="27">
        <v>0</v>
      </c>
      <c r="Z152" s="27">
        <v>0</v>
      </c>
      <c r="AA152" s="27">
        <v>0</v>
      </c>
      <c r="AB152" s="27">
        <v>0</v>
      </c>
      <c r="AC152" s="27">
        <v>0</v>
      </c>
      <c r="AD152" s="18">
        <f t="shared" si="105"/>
        <v>4</v>
      </c>
    </row>
    <row r="153" spans="1:50">
      <c r="A153" s="17">
        <v>4</v>
      </c>
      <c r="B153" s="27">
        <v>2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18">
        <f t="shared" si="104"/>
        <v>2</v>
      </c>
      <c r="Q153" s="17">
        <v>4</v>
      </c>
      <c r="R153" s="27">
        <v>0</v>
      </c>
      <c r="S153" s="27">
        <v>0</v>
      </c>
      <c r="T153" s="27">
        <v>1</v>
      </c>
      <c r="U153" s="27">
        <v>1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18">
        <f t="shared" si="105"/>
        <v>2</v>
      </c>
    </row>
    <row r="154" spans="1:50">
      <c r="A154" s="17">
        <v>5</v>
      </c>
      <c r="B154" s="27">
        <v>1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18">
        <f t="shared" si="104"/>
        <v>1</v>
      </c>
      <c r="Q154" s="17">
        <v>5</v>
      </c>
      <c r="R154" s="27">
        <v>0</v>
      </c>
      <c r="S154" s="27">
        <v>0</v>
      </c>
      <c r="T154" s="27">
        <v>1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18">
        <f t="shared" si="105"/>
        <v>1</v>
      </c>
    </row>
    <row r="155" spans="1:50">
      <c r="A155" s="17">
        <v>6</v>
      </c>
      <c r="B155" s="27">
        <v>2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18">
        <f t="shared" si="104"/>
        <v>2</v>
      </c>
      <c r="Q155" s="17">
        <v>6</v>
      </c>
      <c r="R155" s="27">
        <v>0</v>
      </c>
      <c r="S155" s="27">
        <v>0</v>
      </c>
      <c r="T155" s="27">
        <v>2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18">
        <f t="shared" si="105"/>
        <v>2</v>
      </c>
    </row>
    <row r="156" spans="1:50">
      <c r="A156" s="17">
        <v>7</v>
      </c>
      <c r="B156" s="27">
        <v>2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18">
        <f t="shared" si="104"/>
        <v>2</v>
      </c>
      <c r="Q156" s="17">
        <v>7</v>
      </c>
      <c r="R156" s="27">
        <v>0</v>
      </c>
      <c r="S156" s="27">
        <v>0</v>
      </c>
      <c r="T156" s="27">
        <v>2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18">
        <f t="shared" si="105"/>
        <v>2</v>
      </c>
    </row>
    <row r="157" spans="1:50">
      <c r="A157" s="17">
        <v>8</v>
      </c>
      <c r="B157" s="27">
        <v>2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18">
        <f t="shared" si="104"/>
        <v>2</v>
      </c>
      <c r="Q157" s="17">
        <v>8</v>
      </c>
      <c r="R157" s="27">
        <v>0</v>
      </c>
      <c r="S157" s="27">
        <v>0</v>
      </c>
      <c r="T157" s="27">
        <v>2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27">
        <v>0</v>
      </c>
      <c r="AA157" s="27">
        <v>0</v>
      </c>
      <c r="AB157" s="27">
        <v>0</v>
      </c>
      <c r="AC157" s="27">
        <v>0</v>
      </c>
      <c r="AD157" s="18">
        <f t="shared" si="105"/>
        <v>2</v>
      </c>
    </row>
    <row r="158" spans="1:50">
      <c r="A158" s="17">
        <v>9</v>
      </c>
      <c r="B158" s="27">
        <v>12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18">
        <f t="shared" si="104"/>
        <v>12</v>
      </c>
      <c r="Q158" s="17">
        <v>9</v>
      </c>
      <c r="R158" s="27">
        <v>0</v>
      </c>
      <c r="S158" s="27">
        <v>1</v>
      </c>
      <c r="T158" s="27">
        <v>1</v>
      </c>
      <c r="U158" s="27">
        <v>8</v>
      </c>
      <c r="V158" s="27">
        <v>2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18">
        <f t="shared" si="105"/>
        <v>12</v>
      </c>
    </row>
    <row r="159" spans="1:50">
      <c r="A159" s="17">
        <v>10</v>
      </c>
      <c r="B159" s="27">
        <v>4</v>
      </c>
      <c r="C159" s="27">
        <v>0</v>
      </c>
      <c r="D159" s="27">
        <v>1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18">
        <f t="shared" si="104"/>
        <v>5</v>
      </c>
      <c r="Q159" s="17">
        <v>10</v>
      </c>
      <c r="R159" s="27">
        <v>0</v>
      </c>
      <c r="S159" s="27">
        <v>0</v>
      </c>
      <c r="T159" s="27">
        <v>5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18">
        <f t="shared" si="105"/>
        <v>5</v>
      </c>
    </row>
    <row r="160" spans="1:50">
      <c r="A160" s="17">
        <v>11</v>
      </c>
      <c r="B160" s="27">
        <v>10</v>
      </c>
      <c r="C160" s="27">
        <v>0</v>
      </c>
      <c r="D160" s="27">
        <v>1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18">
        <f t="shared" si="104"/>
        <v>11</v>
      </c>
      <c r="Q160" s="17">
        <v>11</v>
      </c>
      <c r="R160" s="27">
        <v>0</v>
      </c>
      <c r="S160" s="27">
        <v>0</v>
      </c>
      <c r="T160" s="27">
        <v>2</v>
      </c>
      <c r="U160" s="27">
        <v>8</v>
      </c>
      <c r="V160" s="27">
        <v>1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18">
        <f t="shared" si="105"/>
        <v>11</v>
      </c>
    </row>
    <row r="161" spans="1:30">
      <c r="A161" s="17">
        <v>12</v>
      </c>
      <c r="B161" s="27">
        <v>23</v>
      </c>
      <c r="C161" s="27">
        <v>2</v>
      </c>
      <c r="D161" s="27">
        <v>2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18">
        <f t="shared" si="104"/>
        <v>27</v>
      </c>
      <c r="Q161" s="17">
        <v>12</v>
      </c>
      <c r="R161" s="27">
        <v>0</v>
      </c>
      <c r="S161" s="27">
        <v>0</v>
      </c>
      <c r="T161" s="27">
        <v>10</v>
      </c>
      <c r="U161" s="27">
        <v>15</v>
      </c>
      <c r="V161" s="27">
        <v>2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18">
        <f t="shared" si="105"/>
        <v>27</v>
      </c>
    </row>
    <row r="162" spans="1:30">
      <c r="A162" s="17">
        <v>13</v>
      </c>
      <c r="B162" s="27">
        <v>24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18">
        <f t="shared" si="104"/>
        <v>24</v>
      </c>
      <c r="Q162" s="17">
        <v>13</v>
      </c>
      <c r="R162" s="27">
        <v>0</v>
      </c>
      <c r="S162" s="27">
        <v>0</v>
      </c>
      <c r="T162" s="27">
        <v>3</v>
      </c>
      <c r="U162" s="27">
        <v>20</v>
      </c>
      <c r="V162" s="27">
        <v>1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18">
        <f t="shared" si="105"/>
        <v>24</v>
      </c>
    </row>
    <row r="163" spans="1:30">
      <c r="A163" s="17">
        <v>14</v>
      </c>
      <c r="B163" s="27">
        <v>19</v>
      </c>
      <c r="C163" s="27">
        <v>1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18">
        <f t="shared" si="104"/>
        <v>20</v>
      </c>
      <c r="Q163" s="17">
        <v>14</v>
      </c>
      <c r="R163" s="27">
        <v>0</v>
      </c>
      <c r="S163" s="27">
        <v>1</v>
      </c>
      <c r="T163" s="27">
        <v>8</v>
      </c>
      <c r="U163" s="27">
        <v>8</v>
      </c>
      <c r="V163" s="27">
        <v>3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18">
        <f t="shared" si="105"/>
        <v>20</v>
      </c>
    </row>
    <row r="164" spans="1:30">
      <c r="A164" s="17">
        <v>15</v>
      </c>
      <c r="B164" s="27">
        <v>24</v>
      </c>
      <c r="C164" s="27">
        <v>1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1</v>
      </c>
      <c r="N164" s="27">
        <v>0</v>
      </c>
      <c r="O164" s="18">
        <f t="shared" si="104"/>
        <v>26</v>
      </c>
      <c r="Q164" s="17">
        <v>15</v>
      </c>
      <c r="R164" s="27">
        <v>0</v>
      </c>
      <c r="S164" s="27">
        <v>0</v>
      </c>
      <c r="T164" s="27">
        <v>12</v>
      </c>
      <c r="U164" s="27">
        <v>12</v>
      </c>
      <c r="V164" s="27">
        <v>2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18">
        <f t="shared" si="105"/>
        <v>26</v>
      </c>
    </row>
    <row r="165" spans="1:30">
      <c r="A165" s="17">
        <v>16</v>
      </c>
      <c r="B165" s="27">
        <v>20</v>
      </c>
      <c r="C165" s="27">
        <v>0</v>
      </c>
      <c r="D165" s="27">
        <v>1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18">
        <f t="shared" si="104"/>
        <v>21</v>
      </c>
      <c r="Q165" s="17">
        <v>16</v>
      </c>
      <c r="R165" s="27">
        <v>0</v>
      </c>
      <c r="S165" s="27">
        <v>0</v>
      </c>
      <c r="T165" s="27">
        <v>2</v>
      </c>
      <c r="U165" s="27">
        <v>18</v>
      </c>
      <c r="V165" s="27">
        <v>1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18">
        <f t="shared" si="105"/>
        <v>21</v>
      </c>
    </row>
    <row r="166" spans="1:30">
      <c r="A166" s="17">
        <v>17</v>
      </c>
      <c r="B166" s="27">
        <v>22</v>
      </c>
      <c r="C166" s="27">
        <v>0</v>
      </c>
      <c r="D166" s="27">
        <v>1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18">
        <f t="shared" si="104"/>
        <v>23</v>
      </c>
      <c r="Q166" s="17">
        <v>17</v>
      </c>
      <c r="R166" s="27">
        <v>0</v>
      </c>
      <c r="S166" s="27">
        <v>0</v>
      </c>
      <c r="T166" s="27">
        <v>0</v>
      </c>
      <c r="U166" s="27">
        <v>18</v>
      </c>
      <c r="V166" s="27">
        <v>4</v>
      </c>
      <c r="W166" s="27">
        <v>1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18">
        <f t="shared" si="105"/>
        <v>23</v>
      </c>
    </row>
    <row r="167" spans="1:30">
      <c r="A167" s="17">
        <v>18</v>
      </c>
      <c r="B167" s="27">
        <v>7</v>
      </c>
      <c r="C167" s="27">
        <v>1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18">
        <f t="shared" si="104"/>
        <v>8</v>
      </c>
      <c r="Q167" s="17">
        <v>18</v>
      </c>
      <c r="R167" s="27">
        <v>0</v>
      </c>
      <c r="S167" s="27">
        <v>1</v>
      </c>
      <c r="T167" s="27">
        <v>6</v>
      </c>
      <c r="U167" s="27">
        <v>1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18">
        <f t="shared" si="105"/>
        <v>8</v>
      </c>
    </row>
    <row r="168" spans="1:30">
      <c r="A168" s="17">
        <v>19</v>
      </c>
      <c r="B168" s="27">
        <v>14</v>
      </c>
      <c r="C168" s="27">
        <v>1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18">
        <f t="shared" si="104"/>
        <v>15</v>
      </c>
      <c r="Q168" s="17">
        <v>19</v>
      </c>
      <c r="R168" s="27">
        <v>0</v>
      </c>
      <c r="S168" s="27">
        <v>0</v>
      </c>
      <c r="T168" s="27">
        <v>0</v>
      </c>
      <c r="U168" s="27">
        <v>13</v>
      </c>
      <c r="V168" s="27">
        <v>2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18">
        <f t="shared" si="105"/>
        <v>15</v>
      </c>
    </row>
    <row r="169" spans="1:30">
      <c r="A169" s="17">
        <v>20</v>
      </c>
      <c r="B169" s="27">
        <v>8</v>
      </c>
      <c r="C169" s="27">
        <v>0</v>
      </c>
      <c r="D169" s="27">
        <v>1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18">
        <f t="shared" si="104"/>
        <v>9</v>
      </c>
      <c r="Q169" s="17">
        <v>20</v>
      </c>
      <c r="R169" s="27">
        <v>0</v>
      </c>
      <c r="S169" s="27">
        <v>0</v>
      </c>
      <c r="T169" s="27">
        <v>5</v>
      </c>
      <c r="U169" s="27">
        <v>1</v>
      </c>
      <c r="V169" s="27">
        <v>3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18">
        <f t="shared" si="105"/>
        <v>9</v>
      </c>
    </row>
    <row r="170" spans="1:30">
      <c r="A170" s="17">
        <v>21</v>
      </c>
      <c r="B170" s="27">
        <v>8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18">
        <f t="shared" si="104"/>
        <v>8</v>
      </c>
      <c r="Q170" s="17">
        <v>21</v>
      </c>
      <c r="R170" s="27">
        <v>0</v>
      </c>
      <c r="S170" s="27">
        <v>0</v>
      </c>
      <c r="T170" s="27">
        <v>5</v>
      </c>
      <c r="U170" s="27">
        <v>1</v>
      </c>
      <c r="V170" s="27">
        <v>1</v>
      </c>
      <c r="W170" s="27">
        <v>1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18">
        <f t="shared" si="105"/>
        <v>8</v>
      </c>
    </row>
    <row r="171" spans="1:30">
      <c r="A171" s="17">
        <v>22</v>
      </c>
      <c r="B171" s="27">
        <v>4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18">
        <f t="shared" si="104"/>
        <v>4</v>
      </c>
      <c r="Q171" s="17">
        <v>22</v>
      </c>
      <c r="R171" s="27">
        <v>0</v>
      </c>
      <c r="S171" s="27">
        <v>0</v>
      </c>
      <c r="T171" s="27">
        <v>0</v>
      </c>
      <c r="U171" s="27">
        <v>4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18">
        <f t="shared" si="105"/>
        <v>4</v>
      </c>
    </row>
    <row r="172" spans="1:30">
      <c r="A172" s="17">
        <v>23</v>
      </c>
      <c r="B172" s="27">
        <v>1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18">
        <f t="shared" si="104"/>
        <v>1</v>
      </c>
      <c r="Q172" s="17">
        <v>23</v>
      </c>
      <c r="R172" s="27">
        <v>0</v>
      </c>
      <c r="S172" s="27">
        <v>0</v>
      </c>
      <c r="T172" s="27">
        <v>1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7">
        <v>0</v>
      </c>
      <c r="AA172" s="27">
        <v>0</v>
      </c>
      <c r="AB172" s="27">
        <v>0</v>
      </c>
      <c r="AC172" s="27">
        <v>0</v>
      </c>
      <c r="AD172" s="18">
        <f t="shared" si="105"/>
        <v>1</v>
      </c>
    </row>
    <row r="173" spans="1:30">
      <c r="A173" s="17">
        <v>24</v>
      </c>
      <c r="B173" s="27">
        <v>0</v>
      </c>
      <c r="C173" s="27">
        <v>0</v>
      </c>
      <c r="D173" s="27">
        <v>0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18">
        <f t="shared" si="104"/>
        <v>0</v>
      </c>
      <c r="Q173" s="17">
        <v>24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7">
        <v>0</v>
      </c>
      <c r="AA173" s="27">
        <v>0</v>
      </c>
      <c r="AB173" s="27">
        <v>0</v>
      </c>
      <c r="AC173" s="27">
        <v>0</v>
      </c>
      <c r="AD173" s="18">
        <f t="shared" si="105"/>
        <v>0</v>
      </c>
    </row>
    <row r="175" spans="1:30">
      <c r="A175" s="69" t="s">
        <v>43</v>
      </c>
      <c r="B175" s="70">
        <f t="shared" ref="B175:O175" si="106">SUM(B157:B168)</f>
        <v>181</v>
      </c>
      <c r="C175" s="70">
        <f t="shared" si="106"/>
        <v>6</v>
      </c>
      <c r="D175" s="70">
        <f t="shared" si="106"/>
        <v>6</v>
      </c>
      <c r="E175" s="70">
        <f t="shared" si="106"/>
        <v>0</v>
      </c>
      <c r="F175" s="70">
        <f t="shared" si="106"/>
        <v>0</v>
      </c>
      <c r="G175" s="70">
        <f t="shared" si="106"/>
        <v>0</v>
      </c>
      <c r="H175" s="70">
        <f t="shared" si="106"/>
        <v>0</v>
      </c>
      <c r="I175" s="70">
        <f t="shared" si="106"/>
        <v>0</v>
      </c>
      <c r="J175" s="70">
        <f t="shared" si="106"/>
        <v>0</v>
      </c>
      <c r="K175" s="70">
        <f t="shared" si="106"/>
        <v>0</v>
      </c>
      <c r="L175" s="70">
        <f t="shared" si="106"/>
        <v>0</v>
      </c>
      <c r="M175" s="70">
        <f t="shared" si="106"/>
        <v>1</v>
      </c>
      <c r="N175" s="70">
        <f t="shared" si="106"/>
        <v>0</v>
      </c>
      <c r="O175" s="71">
        <f t="shared" si="106"/>
        <v>194</v>
      </c>
      <c r="Q175" s="69" t="s">
        <v>43</v>
      </c>
      <c r="R175" s="70">
        <f t="shared" ref="R175:AD175" si="107">SUM(R157:R168)</f>
        <v>0</v>
      </c>
      <c r="S175" s="70">
        <f t="shared" si="107"/>
        <v>3</v>
      </c>
      <c r="T175" s="70">
        <f t="shared" si="107"/>
        <v>51</v>
      </c>
      <c r="U175" s="70">
        <f t="shared" si="107"/>
        <v>121</v>
      </c>
      <c r="V175" s="70">
        <f t="shared" si="107"/>
        <v>18</v>
      </c>
      <c r="W175" s="70">
        <f t="shared" si="107"/>
        <v>1</v>
      </c>
      <c r="X175" s="70">
        <f t="shared" si="107"/>
        <v>0</v>
      </c>
      <c r="Y175" s="70">
        <f t="shared" si="107"/>
        <v>0</v>
      </c>
      <c r="Z175" s="70">
        <f t="shared" si="107"/>
        <v>0</v>
      </c>
      <c r="AA175" s="70">
        <f t="shared" si="107"/>
        <v>0</v>
      </c>
      <c r="AB175" s="70">
        <f t="shared" si="107"/>
        <v>0</v>
      </c>
      <c r="AC175" s="70">
        <f t="shared" si="107"/>
        <v>0</v>
      </c>
      <c r="AD175" s="71">
        <f t="shared" si="107"/>
        <v>194</v>
      </c>
    </row>
    <row r="176" spans="1:30">
      <c r="A176" s="73" t="s">
        <v>45</v>
      </c>
      <c r="B176" s="75">
        <f t="shared" ref="B176:O176" si="108">SUM(B156:B171)</f>
        <v>203</v>
      </c>
      <c r="C176" s="75">
        <f t="shared" si="108"/>
        <v>6</v>
      </c>
      <c r="D176" s="75">
        <f t="shared" si="108"/>
        <v>7</v>
      </c>
      <c r="E176" s="75">
        <f t="shared" si="108"/>
        <v>0</v>
      </c>
      <c r="F176" s="75">
        <f t="shared" si="108"/>
        <v>0</v>
      </c>
      <c r="G176" s="75">
        <f t="shared" si="108"/>
        <v>0</v>
      </c>
      <c r="H176" s="75">
        <f t="shared" si="108"/>
        <v>0</v>
      </c>
      <c r="I176" s="75">
        <f t="shared" si="108"/>
        <v>0</v>
      </c>
      <c r="J176" s="75">
        <f t="shared" si="108"/>
        <v>0</v>
      </c>
      <c r="K176" s="75">
        <f t="shared" si="108"/>
        <v>0</v>
      </c>
      <c r="L176" s="75">
        <f t="shared" si="108"/>
        <v>0</v>
      </c>
      <c r="M176" s="75">
        <f t="shared" si="108"/>
        <v>1</v>
      </c>
      <c r="N176" s="75">
        <f t="shared" si="108"/>
        <v>0</v>
      </c>
      <c r="O176" s="71">
        <f t="shared" si="108"/>
        <v>217</v>
      </c>
      <c r="Q176" s="73" t="s">
        <v>45</v>
      </c>
      <c r="R176" s="75">
        <f t="shared" ref="R176:AD176" si="109">SUM(R156:R171)</f>
        <v>0</v>
      </c>
      <c r="S176" s="75">
        <f t="shared" si="109"/>
        <v>3</v>
      </c>
      <c r="T176" s="75">
        <f t="shared" si="109"/>
        <v>63</v>
      </c>
      <c r="U176" s="75">
        <f t="shared" si="109"/>
        <v>127</v>
      </c>
      <c r="V176" s="75">
        <f t="shared" si="109"/>
        <v>22</v>
      </c>
      <c r="W176" s="75">
        <f t="shared" si="109"/>
        <v>2</v>
      </c>
      <c r="X176" s="75">
        <f t="shared" si="109"/>
        <v>0</v>
      </c>
      <c r="Y176" s="75">
        <f t="shared" si="109"/>
        <v>0</v>
      </c>
      <c r="Z176" s="75">
        <f t="shared" si="109"/>
        <v>0</v>
      </c>
      <c r="AA176" s="75">
        <f t="shared" si="109"/>
        <v>0</v>
      </c>
      <c r="AB176" s="75">
        <f t="shared" si="109"/>
        <v>0</v>
      </c>
      <c r="AC176" s="75">
        <f t="shared" si="109"/>
        <v>0</v>
      </c>
      <c r="AD176" s="71">
        <f t="shared" si="109"/>
        <v>217</v>
      </c>
    </row>
    <row r="177" spans="1:30">
      <c r="A177" s="76" t="s">
        <v>47</v>
      </c>
      <c r="B177" s="78">
        <f t="shared" ref="B177:O177" si="110">SUM(B156:B173)</f>
        <v>204</v>
      </c>
      <c r="C177" s="78">
        <f t="shared" si="110"/>
        <v>6</v>
      </c>
      <c r="D177" s="78">
        <f t="shared" si="110"/>
        <v>7</v>
      </c>
      <c r="E177" s="78">
        <f t="shared" si="110"/>
        <v>0</v>
      </c>
      <c r="F177" s="78">
        <f t="shared" si="110"/>
        <v>0</v>
      </c>
      <c r="G177" s="78">
        <f t="shared" si="110"/>
        <v>0</v>
      </c>
      <c r="H177" s="78">
        <f t="shared" si="110"/>
        <v>0</v>
      </c>
      <c r="I177" s="78">
        <f t="shared" si="110"/>
        <v>0</v>
      </c>
      <c r="J177" s="78">
        <f t="shared" si="110"/>
        <v>0</v>
      </c>
      <c r="K177" s="78">
        <f t="shared" si="110"/>
        <v>0</v>
      </c>
      <c r="L177" s="78">
        <f t="shared" si="110"/>
        <v>0</v>
      </c>
      <c r="M177" s="78">
        <f t="shared" si="110"/>
        <v>1</v>
      </c>
      <c r="N177" s="78">
        <f t="shared" si="110"/>
        <v>0</v>
      </c>
      <c r="O177" s="71">
        <f t="shared" si="110"/>
        <v>218</v>
      </c>
      <c r="Q177" s="76" t="s">
        <v>47</v>
      </c>
      <c r="R177" s="78">
        <f t="shared" ref="R177:AD177" si="111">SUM(R156:R173)</f>
        <v>0</v>
      </c>
      <c r="S177" s="78">
        <f t="shared" si="111"/>
        <v>3</v>
      </c>
      <c r="T177" s="78">
        <f t="shared" si="111"/>
        <v>64</v>
      </c>
      <c r="U177" s="78">
        <f t="shared" si="111"/>
        <v>127</v>
      </c>
      <c r="V177" s="78">
        <f t="shared" si="111"/>
        <v>22</v>
      </c>
      <c r="W177" s="78">
        <f t="shared" si="111"/>
        <v>2</v>
      </c>
      <c r="X177" s="78">
        <f t="shared" si="111"/>
        <v>0</v>
      </c>
      <c r="Y177" s="78">
        <f t="shared" si="111"/>
        <v>0</v>
      </c>
      <c r="Z177" s="78">
        <f t="shared" si="111"/>
        <v>0</v>
      </c>
      <c r="AA177" s="78">
        <f t="shared" si="111"/>
        <v>0</v>
      </c>
      <c r="AB177" s="78">
        <f t="shared" si="111"/>
        <v>0</v>
      </c>
      <c r="AC177" s="78">
        <f t="shared" si="111"/>
        <v>0</v>
      </c>
      <c r="AD177" s="71">
        <f t="shared" si="111"/>
        <v>218</v>
      </c>
    </row>
    <row r="178" spans="1:30">
      <c r="A178" s="79" t="s">
        <v>48</v>
      </c>
      <c r="B178" s="81">
        <f t="shared" ref="B178:O178" si="112">SUM(B150:B173)</f>
        <v>218</v>
      </c>
      <c r="C178" s="81">
        <f t="shared" si="112"/>
        <v>6</v>
      </c>
      <c r="D178" s="81">
        <f t="shared" si="112"/>
        <v>7</v>
      </c>
      <c r="E178" s="81">
        <f t="shared" si="112"/>
        <v>0</v>
      </c>
      <c r="F178" s="81">
        <f t="shared" si="112"/>
        <v>0</v>
      </c>
      <c r="G178" s="81">
        <f t="shared" si="112"/>
        <v>0</v>
      </c>
      <c r="H178" s="81">
        <f t="shared" si="112"/>
        <v>0</v>
      </c>
      <c r="I178" s="81">
        <f t="shared" si="112"/>
        <v>0</v>
      </c>
      <c r="J178" s="81">
        <f t="shared" si="112"/>
        <v>0</v>
      </c>
      <c r="K178" s="81">
        <f t="shared" si="112"/>
        <v>0</v>
      </c>
      <c r="L178" s="81">
        <f t="shared" si="112"/>
        <v>0</v>
      </c>
      <c r="M178" s="81">
        <f t="shared" si="112"/>
        <v>1</v>
      </c>
      <c r="N178" s="81">
        <f t="shared" si="112"/>
        <v>0</v>
      </c>
      <c r="O178" s="71">
        <f t="shared" si="112"/>
        <v>232</v>
      </c>
      <c r="Q178" s="79" t="s">
        <v>48</v>
      </c>
      <c r="R178" s="81">
        <f t="shared" ref="R178:AD178" si="113">SUM(R150:R173)</f>
        <v>0</v>
      </c>
      <c r="S178" s="81">
        <f t="shared" si="113"/>
        <v>3</v>
      </c>
      <c r="T178" s="81">
        <f t="shared" si="113"/>
        <v>69</v>
      </c>
      <c r="U178" s="81">
        <f t="shared" si="113"/>
        <v>136</v>
      </c>
      <c r="V178" s="81">
        <f t="shared" si="113"/>
        <v>22</v>
      </c>
      <c r="W178" s="81">
        <f t="shared" si="113"/>
        <v>2</v>
      </c>
      <c r="X178" s="81">
        <f t="shared" si="113"/>
        <v>0</v>
      </c>
      <c r="Y178" s="81">
        <f t="shared" si="113"/>
        <v>0</v>
      </c>
      <c r="Z178" s="81">
        <f t="shared" si="113"/>
        <v>0</v>
      </c>
      <c r="AA178" s="81">
        <f t="shared" si="113"/>
        <v>0</v>
      </c>
      <c r="AB178" s="81">
        <f t="shared" si="113"/>
        <v>0</v>
      </c>
      <c r="AC178" s="81">
        <f t="shared" si="113"/>
        <v>0</v>
      </c>
      <c r="AD178" s="71">
        <f t="shared" si="113"/>
        <v>232</v>
      </c>
    </row>
    <row r="181" spans="1:30">
      <c r="A181" s="4"/>
      <c r="B181" s="2" t="s">
        <v>53</v>
      </c>
      <c r="C181" s="4" t="str">
        <f>C41</f>
        <v>Westbound</v>
      </c>
      <c r="R181" s="2" t="s">
        <v>53</v>
      </c>
      <c r="S181" s="4" t="str">
        <f>C41</f>
        <v>Westbound</v>
      </c>
    </row>
    <row r="183" spans="1:30">
      <c r="A183" s="10">
        <f>A113+1</f>
        <v>45697</v>
      </c>
      <c r="B183" s="115" t="s">
        <v>10</v>
      </c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7"/>
      <c r="Q183" s="10">
        <f>Q113+1</f>
        <v>45697</v>
      </c>
      <c r="R183" s="115" t="s">
        <v>11</v>
      </c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7"/>
    </row>
    <row r="184" spans="1:30">
      <c r="A184" s="17" t="s">
        <v>19</v>
      </c>
      <c r="B184" s="17">
        <v>1</v>
      </c>
      <c r="C184" s="17">
        <v>2</v>
      </c>
      <c r="D184" s="17">
        <v>3</v>
      </c>
      <c r="E184" s="17">
        <v>4</v>
      </c>
      <c r="F184" s="17">
        <v>5</v>
      </c>
      <c r="G184" s="17">
        <v>6</v>
      </c>
      <c r="H184" s="17">
        <v>7</v>
      </c>
      <c r="I184" s="17">
        <v>8</v>
      </c>
      <c r="J184" s="17">
        <v>9</v>
      </c>
      <c r="K184" s="17">
        <v>10</v>
      </c>
      <c r="L184" s="17">
        <v>11</v>
      </c>
      <c r="M184" s="17">
        <v>12</v>
      </c>
      <c r="N184" s="17">
        <v>13</v>
      </c>
      <c r="O184" s="18" t="s">
        <v>18</v>
      </c>
      <c r="Q184" s="17" t="s">
        <v>19</v>
      </c>
      <c r="R184" s="17" t="str">
        <f t="shared" ref="R184:AC184" si="114">R$9</f>
        <v>0-10</v>
      </c>
      <c r="S184" s="17" t="str">
        <f t="shared" si="114"/>
        <v>10-15</v>
      </c>
      <c r="T184" s="17" t="str">
        <f t="shared" si="114"/>
        <v>15-20</v>
      </c>
      <c r="U184" s="17" t="str">
        <f t="shared" si="114"/>
        <v>20-25</v>
      </c>
      <c r="V184" s="17" t="str">
        <f t="shared" si="114"/>
        <v>25-30</v>
      </c>
      <c r="W184" s="17" t="str">
        <f t="shared" si="114"/>
        <v>30-35</v>
      </c>
      <c r="X184" s="17" t="str">
        <f t="shared" si="114"/>
        <v>35-40</v>
      </c>
      <c r="Y184" s="17" t="str">
        <f t="shared" si="114"/>
        <v>40-45</v>
      </c>
      <c r="Z184" s="17" t="str">
        <f t="shared" si="114"/>
        <v>45-50</v>
      </c>
      <c r="AA184" s="17" t="str">
        <f t="shared" si="114"/>
        <v>50-55</v>
      </c>
      <c r="AB184" s="17" t="str">
        <f t="shared" si="114"/>
        <v>55-60</v>
      </c>
      <c r="AC184" s="17" t="str">
        <f t="shared" si="114"/>
        <v>60+</v>
      </c>
      <c r="AD184" s="18" t="s">
        <v>18</v>
      </c>
    </row>
    <row r="185" spans="1:30">
      <c r="A185" s="17">
        <v>1</v>
      </c>
      <c r="B185" s="27">
        <v>3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18">
        <f t="shared" ref="O185:O208" si="115">SUM(B185:N185)</f>
        <v>3</v>
      </c>
      <c r="Q185" s="17">
        <v>1</v>
      </c>
      <c r="R185" s="27">
        <v>0</v>
      </c>
      <c r="S185" s="27">
        <v>0</v>
      </c>
      <c r="T185" s="27">
        <v>0</v>
      </c>
      <c r="U185" s="27">
        <v>2</v>
      </c>
      <c r="V185" s="27">
        <v>1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18">
        <f t="shared" ref="AD185:AD208" si="116">SUM(R185:AC185)</f>
        <v>3</v>
      </c>
    </row>
    <row r="186" spans="1:30">
      <c r="A186" s="17">
        <v>2</v>
      </c>
      <c r="B186" s="27">
        <v>1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18">
        <f t="shared" si="115"/>
        <v>1</v>
      </c>
      <c r="Q186" s="17">
        <v>2</v>
      </c>
      <c r="R186" s="27">
        <v>0</v>
      </c>
      <c r="S186" s="27">
        <v>0</v>
      </c>
      <c r="T186" s="27">
        <v>1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18">
        <f t="shared" si="116"/>
        <v>1</v>
      </c>
    </row>
    <row r="187" spans="1:30">
      <c r="A187" s="17">
        <v>3</v>
      </c>
      <c r="B187" s="27">
        <v>2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18">
        <f t="shared" si="115"/>
        <v>2</v>
      </c>
      <c r="Q187" s="17">
        <v>3</v>
      </c>
      <c r="R187" s="27">
        <v>0</v>
      </c>
      <c r="S187" s="27">
        <v>0</v>
      </c>
      <c r="T187" s="27">
        <v>0</v>
      </c>
      <c r="U187" s="27">
        <v>2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18">
        <f t="shared" si="116"/>
        <v>2</v>
      </c>
    </row>
    <row r="188" spans="1:30">
      <c r="A188" s="17">
        <v>4</v>
      </c>
      <c r="B188" s="27">
        <v>0</v>
      </c>
      <c r="C188" s="27">
        <v>0</v>
      </c>
      <c r="D188" s="27">
        <v>0</v>
      </c>
      <c r="E188" s="27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18">
        <f t="shared" si="115"/>
        <v>0</v>
      </c>
      <c r="Q188" s="17">
        <v>4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0</v>
      </c>
      <c r="Y188" s="27">
        <v>0</v>
      </c>
      <c r="Z188" s="27">
        <v>0</v>
      </c>
      <c r="AA188" s="27">
        <v>0</v>
      </c>
      <c r="AB188" s="27">
        <v>0</v>
      </c>
      <c r="AC188" s="27">
        <v>0</v>
      </c>
      <c r="AD188" s="18">
        <f t="shared" si="116"/>
        <v>0</v>
      </c>
    </row>
    <row r="189" spans="1:30">
      <c r="A189" s="17">
        <v>5</v>
      </c>
      <c r="B189" s="27">
        <v>2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18">
        <f t="shared" si="115"/>
        <v>2</v>
      </c>
      <c r="Q189" s="17">
        <v>5</v>
      </c>
      <c r="R189" s="27">
        <v>0</v>
      </c>
      <c r="S189" s="27">
        <v>0</v>
      </c>
      <c r="T189" s="27">
        <v>0</v>
      </c>
      <c r="U189" s="27">
        <v>2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18">
        <f t="shared" si="116"/>
        <v>2</v>
      </c>
    </row>
    <row r="190" spans="1:30">
      <c r="A190" s="17">
        <v>6</v>
      </c>
      <c r="B190" s="27">
        <v>2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18">
        <f t="shared" si="115"/>
        <v>2</v>
      </c>
      <c r="Q190" s="17">
        <v>6</v>
      </c>
      <c r="R190" s="27">
        <v>0</v>
      </c>
      <c r="S190" s="27">
        <v>0</v>
      </c>
      <c r="T190" s="27">
        <v>0</v>
      </c>
      <c r="U190" s="27">
        <v>2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18">
        <f t="shared" si="116"/>
        <v>2</v>
      </c>
    </row>
    <row r="191" spans="1:30">
      <c r="A191" s="17">
        <v>7</v>
      </c>
      <c r="B191" s="27">
        <v>1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18">
        <f t="shared" si="115"/>
        <v>1</v>
      </c>
      <c r="Q191" s="17">
        <v>7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1</v>
      </c>
      <c r="Z191" s="27">
        <v>0</v>
      </c>
      <c r="AA191" s="27">
        <v>0</v>
      </c>
      <c r="AB191" s="27">
        <v>0</v>
      </c>
      <c r="AC191" s="27">
        <v>0</v>
      </c>
      <c r="AD191" s="18">
        <f t="shared" si="116"/>
        <v>1</v>
      </c>
    </row>
    <row r="192" spans="1:30">
      <c r="A192" s="17">
        <v>8</v>
      </c>
      <c r="B192" s="27">
        <v>4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18">
        <f t="shared" si="115"/>
        <v>4</v>
      </c>
      <c r="Q192" s="17">
        <v>8</v>
      </c>
      <c r="R192" s="27">
        <v>0</v>
      </c>
      <c r="S192" s="27">
        <v>0</v>
      </c>
      <c r="T192" s="27">
        <v>0</v>
      </c>
      <c r="U192" s="27">
        <v>2</v>
      </c>
      <c r="V192" s="27">
        <v>0</v>
      </c>
      <c r="W192" s="27">
        <v>2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18">
        <f t="shared" si="116"/>
        <v>4</v>
      </c>
    </row>
    <row r="193" spans="1:30">
      <c r="A193" s="17">
        <v>9</v>
      </c>
      <c r="B193" s="27">
        <v>9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18">
        <f t="shared" si="115"/>
        <v>9</v>
      </c>
      <c r="Q193" s="17">
        <v>9</v>
      </c>
      <c r="R193" s="27">
        <v>0</v>
      </c>
      <c r="S193" s="27">
        <v>1</v>
      </c>
      <c r="T193" s="27">
        <v>3</v>
      </c>
      <c r="U193" s="27">
        <v>4</v>
      </c>
      <c r="V193" s="27">
        <v>1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18">
        <f t="shared" si="116"/>
        <v>9</v>
      </c>
    </row>
    <row r="194" spans="1:30">
      <c r="A194" s="17">
        <v>10</v>
      </c>
      <c r="B194" s="27">
        <v>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18">
        <f t="shared" si="115"/>
        <v>9</v>
      </c>
      <c r="Q194" s="17">
        <v>10</v>
      </c>
      <c r="R194" s="27">
        <v>0</v>
      </c>
      <c r="S194" s="27">
        <v>0</v>
      </c>
      <c r="T194" s="27">
        <v>3</v>
      </c>
      <c r="U194" s="27">
        <v>4</v>
      </c>
      <c r="V194" s="27">
        <v>2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18">
        <f t="shared" si="116"/>
        <v>9</v>
      </c>
    </row>
    <row r="195" spans="1:30">
      <c r="A195" s="17">
        <v>11</v>
      </c>
      <c r="B195" s="27">
        <v>18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18">
        <f t="shared" si="115"/>
        <v>18</v>
      </c>
      <c r="Q195" s="17">
        <v>11</v>
      </c>
      <c r="R195" s="27">
        <v>0</v>
      </c>
      <c r="S195" s="27">
        <v>1</v>
      </c>
      <c r="T195" s="27">
        <v>1</v>
      </c>
      <c r="U195" s="27">
        <v>3</v>
      </c>
      <c r="V195" s="27">
        <v>7</v>
      </c>
      <c r="W195" s="27">
        <v>5</v>
      </c>
      <c r="X195" s="27">
        <v>1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18">
        <f t="shared" si="116"/>
        <v>18</v>
      </c>
    </row>
    <row r="196" spans="1:30">
      <c r="A196" s="17">
        <v>12</v>
      </c>
      <c r="B196" s="27">
        <v>15</v>
      </c>
      <c r="C196" s="27">
        <v>0</v>
      </c>
      <c r="D196" s="27">
        <v>1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18">
        <f t="shared" si="115"/>
        <v>16</v>
      </c>
      <c r="Q196" s="17">
        <v>12</v>
      </c>
      <c r="R196" s="27">
        <v>0</v>
      </c>
      <c r="S196" s="27">
        <v>1</v>
      </c>
      <c r="T196" s="27">
        <v>6</v>
      </c>
      <c r="U196" s="27">
        <v>7</v>
      </c>
      <c r="V196" s="27">
        <v>2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18">
        <f t="shared" si="116"/>
        <v>16</v>
      </c>
    </row>
    <row r="197" spans="1:30">
      <c r="A197" s="17">
        <v>13</v>
      </c>
      <c r="B197" s="27">
        <v>14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18">
        <f t="shared" si="115"/>
        <v>14</v>
      </c>
      <c r="Q197" s="17">
        <v>13</v>
      </c>
      <c r="R197" s="27">
        <v>0</v>
      </c>
      <c r="S197" s="27">
        <v>0</v>
      </c>
      <c r="T197" s="27">
        <v>6</v>
      </c>
      <c r="U197" s="27">
        <v>6</v>
      </c>
      <c r="V197" s="27">
        <v>1</v>
      </c>
      <c r="W197" s="27">
        <v>1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18">
        <f t="shared" si="116"/>
        <v>14</v>
      </c>
    </row>
    <row r="198" spans="1:30">
      <c r="A198" s="17">
        <v>14</v>
      </c>
      <c r="B198" s="27">
        <v>19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18">
        <f t="shared" si="115"/>
        <v>19</v>
      </c>
      <c r="Q198" s="17">
        <v>14</v>
      </c>
      <c r="R198" s="27">
        <v>0</v>
      </c>
      <c r="S198" s="27">
        <v>6</v>
      </c>
      <c r="T198" s="27">
        <v>5</v>
      </c>
      <c r="U198" s="27">
        <v>3</v>
      </c>
      <c r="V198" s="27">
        <v>5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18">
        <f t="shared" si="116"/>
        <v>19</v>
      </c>
    </row>
    <row r="199" spans="1:30">
      <c r="A199" s="17">
        <v>15</v>
      </c>
      <c r="B199" s="27">
        <v>16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18">
        <f t="shared" si="115"/>
        <v>16</v>
      </c>
      <c r="Q199" s="17">
        <v>15</v>
      </c>
      <c r="R199" s="27">
        <v>1</v>
      </c>
      <c r="S199" s="27">
        <v>2</v>
      </c>
      <c r="T199" s="27">
        <v>9</v>
      </c>
      <c r="U199" s="27">
        <v>3</v>
      </c>
      <c r="V199" s="27">
        <v>1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18">
        <f t="shared" si="116"/>
        <v>16</v>
      </c>
    </row>
    <row r="200" spans="1:30">
      <c r="A200" s="17">
        <v>16</v>
      </c>
      <c r="B200" s="27">
        <v>12</v>
      </c>
      <c r="C200" s="27">
        <v>1</v>
      </c>
      <c r="D200" s="27">
        <v>1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18">
        <f t="shared" si="115"/>
        <v>14</v>
      </c>
      <c r="Q200" s="17">
        <v>16</v>
      </c>
      <c r="R200" s="27">
        <v>0</v>
      </c>
      <c r="S200" s="27">
        <v>0</v>
      </c>
      <c r="T200" s="27">
        <v>4</v>
      </c>
      <c r="U200" s="27">
        <v>7</v>
      </c>
      <c r="V200" s="27">
        <v>3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18">
        <f t="shared" si="116"/>
        <v>14</v>
      </c>
    </row>
    <row r="201" spans="1:30">
      <c r="A201" s="17">
        <v>17</v>
      </c>
      <c r="B201" s="27">
        <v>7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18">
        <f t="shared" si="115"/>
        <v>7</v>
      </c>
      <c r="Q201" s="17">
        <v>17</v>
      </c>
      <c r="R201" s="27">
        <v>1</v>
      </c>
      <c r="S201" s="27">
        <v>1</v>
      </c>
      <c r="T201" s="27">
        <v>2</v>
      </c>
      <c r="U201" s="27">
        <v>0</v>
      </c>
      <c r="V201" s="27">
        <v>3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18">
        <f t="shared" si="116"/>
        <v>7</v>
      </c>
    </row>
    <row r="202" spans="1:30">
      <c r="A202" s="17">
        <v>18</v>
      </c>
      <c r="B202" s="27">
        <v>8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18">
        <f t="shared" si="115"/>
        <v>8</v>
      </c>
      <c r="Q202" s="17">
        <v>18</v>
      </c>
      <c r="R202" s="27">
        <v>0</v>
      </c>
      <c r="S202" s="27">
        <v>0</v>
      </c>
      <c r="T202" s="27">
        <v>5</v>
      </c>
      <c r="U202" s="27">
        <v>3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18">
        <f t="shared" si="116"/>
        <v>8</v>
      </c>
    </row>
    <row r="203" spans="1:30">
      <c r="A203" s="17">
        <v>19</v>
      </c>
      <c r="B203" s="27">
        <v>11</v>
      </c>
      <c r="C203" s="27">
        <v>0</v>
      </c>
      <c r="D203" s="27">
        <v>1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18">
        <f t="shared" si="115"/>
        <v>12</v>
      </c>
      <c r="Q203" s="17">
        <v>19</v>
      </c>
      <c r="R203" s="27">
        <v>0</v>
      </c>
      <c r="S203" s="27">
        <v>0</v>
      </c>
      <c r="T203" s="27">
        <v>8</v>
      </c>
      <c r="U203" s="27">
        <v>4</v>
      </c>
      <c r="V203" s="27">
        <v>0</v>
      </c>
      <c r="W203" s="27">
        <v>0</v>
      </c>
      <c r="X203" s="27">
        <v>0</v>
      </c>
      <c r="Y203" s="27">
        <v>0</v>
      </c>
      <c r="Z203" s="27">
        <v>0</v>
      </c>
      <c r="AA203" s="27">
        <v>0</v>
      </c>
      <c r="AB203" s="27">
        <v>0</v>
      </c>
      <c r="AC203" s="27">
        <v>0</v>
      </c>
      <c r="AD203" s="18">
        <f t="shared" si="116"/>
        <v>12</v>
      </c>
    </row>
    <row r="204" spans="1:30">
      <c r="A204" s="17">
        <v>20</v>
      </c>
      <c r="B204" s="27">
        <v>12</v>
      </c>
      <c r="C204" s="27">
        <v>0</v>
      </c>
      <c r="D204" s="27">
        <v>1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18">
        <f t="shared" si="115"/>
        <v>13</v>
      </c>
      <c r="Q204" s="17">
        <v>20</v>
      </c>
      <c r="R204" s="27">
        <v>0</v>
      </c>
      <c r="S204" s="27">
        <v>0</v>
      </c>
      <c r="T204" s="27">
        <v>9</v>
      </c>
      <c r="U204" s="27">
        <v>3</v>
      </c>
      <c r="V204" s="27">
        <v>1</v>
      </c>
      <c r="W204" s="27">
        <v>0</v>
      </c>
      <c r="X204" s="27">
        <v>0</v>
      </c>
      <c r="Y204" s="27">
        <v>0</v>
      </c>
      <c r="Z204" s="27">
        <v>0</v>
      </c>
      <c r="AA204" s="27">
        <v>0</v>
      </c>
      <c r="AB204" s="27">
        <v>0</v>
      </c>
      <c r="AC204" s="27">
        <v>0</v>
      </c>
      <c r="AD204" s="18">
        <f t="shared" si="116"/>
        <v>13</v>
      </c>
    </row>
    <row r="205" spans="1:30">
      <c r="A205" s="17">
        <v>21</v>
      </c>
      <c r="B205" s="27">
        <v>9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18">
        <f t="shared" si="115"/>
        <v>9</v>
      </c>
      <c r="Q205" s="17">
        <v>21</v>
      </c>
      <c r="R205" s="27">
        <v>0</v>
      </c>
      <c r="S205" s="27">
        <v>0</v>
      </c>
      <c r="T205" s="27">
        <v>0</v>
      </c>
      <c r="U205" s="27">
        <v>9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18">
        <f t="shared" si="116"/>
        <v>9</v>
      </c>
    </row>
    <row r="206" spans="1:30">
      <c r="A206" s="17">
        <v>22</v>
      </c>
      <c r="B206" s="27">
        <v>1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18">
        <f t="shared" si="115"/>
        <v>1</v>
      </c>
      <c r="Q206" s="17">
        <v>22</v>
      </c>
      <c r="R206" s="27">
        <v>0</v>
      </c>
      <c r="S206" s="27">
        <v>1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18">
        <f t="shared" si="116"/>
        <v>1</v>
      </c>
    </row>
    <row r="207" spans="1:30">
      <c r="A207" s="17">
        <v>23</v>
      </c>
      <c r="B207" s="27">
        <v>2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18">
        <f t="shared" si="115"/>
        <v>2</v>
      </c>
      <c r="Q207" s="17">
        <v>23</v>
      </c>
      <c r="R207" s="27">
        <v>0</v>
      </c>
      <c r="S207" s="27">
        <v>0</v>
      </c>
      <c r="T207" s="27">
        <v>1</v>
      </c>
      <c r="U207" s="27">
        <v>1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18">
        <f t="shared" si="116"/>
        <v>2</v>
      </c>
    </row>
    <row r="208" spans="1:30">
      <c r="A208" s="17">
        <v>24</v>
      </c>
      <c r="B208" s="27">
        <v>0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18">
        <f t="shared" si="115"/>
        <v>0</v>
      </c>
      <c r="Q208" s="17">
        <v>24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0</v>
      </c>
      <c r="Z208" s="27">
        <v>0</v>
      </c>
      <c r="AA208" s="27">
        <v>0</v>
      </c>
      <c r="AB208" s="27">
        <v>0</v>
      </c>
      <c r="AC208" s="27">
        <v>0</v>
      </c>
      <c r="AD208" s="18">
        <f t="shared" si="116"/>
        <v>0</v>
      </c>
    </row>
    <row r="210" spans="1:30">
      <c r="A210" s="69" t="s">
        <v>43</v>
      </c>
      <c r="B210" s="70">
        <f t="shared" ref="B210:O210" si="117">SUM(B192:B203)</f>
        <v>142</v>
      </c>
      <c r="C210" s="70">
        <f t="shared" si="117"/>
        <v>1</v>
      </c>
      <c r="D210" s="70">
        <f t="shared" si="117"/>
        <v>3</v>
      </c>
      <c r="E210" s="70">
        <f t="shared" si="117"/>
        <v>0</v>
      </c>
      <c r="F210" s="70">
        <f t="shared" si="117"/>
        <v>0</v>
      </c>
      <c r="G210" s="70">
        <f t="shared" si="117"/>
        <v>0</v>
      </c>
      <c r="H210" s="70">
        <f t="shared" si="117"/>
        <v>0</v>
      </c>
      <c r="I210" s="70">
        <f t="shared" si="117"/>
        <v>0</v>
      </c>
      <c r="J210" s="70">
        <f t="shared" si="117"/>
        <v>0</v>
      </c>
      <c r="K210" s="70">
        <f t="shared" si="117"/>
        <v>0</v>
      </c>
      <c r="L210" s="70">
        <f t="shared" si="117"/>
        <v>0</v>
      </c>
      <c r="M210" s="70">
        <f t="shared" si="117"/>
        <v>0</v>
      </c>
      <c r="N210" s="70">
        <f t="shared" si="117"/>
        <v>0</v>
      </c>
      <c r="O210" s="71">
        <f t="shared" si="117"/>
        <v>146</v>
      </c>
      <c r="Q210" s="69" t="s">
        <v>43</v>
      </c>
      <c r="R210" s="70">
        <f t="shared" ref="R210:AD210" si="118">SUM(R192:R203)</f>
        <v>2</v>
      </c>
      <c r="S210" s="70">
        <f t="shared" si="118"/>
        <v>12</v>
      </c>
      <c r="T210" s="70">
        <f t="shared" si="118"/>
        <v>52</v>
      </c>
      <c r="U210" s="70">
        <f t="shared" si="118"/>
        <v>46</v>
      </c>
      <c r="V210" s="70">
        <f t="shared" si="118"/>
        <v>25</v>
      </c>
      <c r="W210" s="70">
        <f t="shared" si="118"/>
        <v>8</v>
      </c>
      <c r="X210" s="70">
        <f t="shared" si="118"/>
        <v>1</v>
      </c>
      <c r="Y210" s="70">
        <f t="shared" si="118"/>
        <v>0</v>
      </c>
      <c r="Z210" s="70">
        <f t="shared" si="118"/>
        <v>0</v>
      </c>
      <c r="AA210" s="70">
        <f t="shared" si="118"/>
        <v>0</v>
      </c>
      <c r="AB210" s="70">
        <f t="shared" si="118"/>
        <v>0</v>
      </c>
      <c r="AC210" s="70">
        <f t="shared" si="118"/>
        <v>0</v>
      </c>
      <c r="AD210" s="71">
        <f t="shared" si="118"/>
        <v>146</v>
      </c>
    </row>
    <row r="211" spans="1:30">
      <c r="A211" s="73" t="s">
        <v>45</v>
      </c>
      <c r="B211" s="75">
        <f t="shared" ref="B211:O211" si="119">SUM(B191:B206)</f>
        <v>165</v>
      </c>
      <c r="C211" s="75">
        <f t="shared" si="119"/>
        <v>1</v>
      </c>
      <c r="D211" s="75">
        <f t="shared" si="119"/>
        <v>4</v>
      </c>
      <c r="E211" s="75">
        <f t="shared" si="119"/>
        <v>0</v>
      </c>
      <c r="F211" s="75">
        <f t="shared" si="119"/>
        <v>0</v>
      </c>
      <c r="G211" s="75">
        <f t="shared" si="119"/>
        <v>0</v>
      </c>
      <c r="H211" s="75">
        <f t="shared" si="119"/>
        <v>0</v>
      </c>
      <c r="I211" s="75">
        <f t="shared" si="119"/>
        <v>0</v>
      </c>
      <c r="J211" s="75">
        <f t="shared" si="119"/>
        <v>0</v>
      </c>
      <c r="K211" s="75">
        <f t="shared" si="119"/>
        <v>0</v>
      </c>
      <c r="L211" s="75">
        <f t="shared" si="119"/>
        <v>0</v>
      </c>
      <c r="M211" s="75">
        <f t="shared" si="119"/>
        <v>0</v>
      </c>
      <c r="N211" s="75">
        <f t="shared" si="119"/>
        <v>0</v>
      </c>
      <c r="O211" s="71">
        <f t="shared" si="119"/>
        <v>170</v>
      </c>
      <c r="Q211" s="73" t="s">
        <v>45</v>
      </c>
      <c r="R211" s="75">
        <f t="shared" ref="R211:AD211" si="120">SUM(R191:R206)</f>
        <v>2</v>
      </c>
      <c r="S211" s="75">
        <f t="shared" si="120"/>
        <v>13</v>
      </c>
      <c r="T211" s="75">
        <f t="shared" si="120"/>
        <v>61</v>
      </c>
      <c r="U211" s="75">
        <f t="shared" si="120"/>
        <v>58</v>
      </c>
      <c r="V211" s="75">
        <f t="shared" si="120"/>
        <v>26</v>
      </c>
      <c r="W211" s="75">
        <f t="shared" si="120"/>
        <v>8</v>
      </c>
      <c r="X211" s="75">
        <f t="shared" si="120"/>
        <v>1</v>
      </c>
      <c r="Y211" s="75">
        <f t="shared" si="120"/>
        <v>1</v>
      </c>
      <c r="Z211" s="75">
        <f t="shared" si="120"/>
        <v>0</v>
      </c>
      <c r="AA211" s="75">
        <f t="shared" si="120"/>
        <v>0</v>
      </c>
      <c r="AB211" s="75">
        <f t="shared" si="120"/>
        <v>0</v>
      </c>
      <c r="AC211" s="75">
        <f t="shared" si="120"/>
        <v>0</v>
      </c>
      <c r="AD211" s="71">
        <f t="shared" si="120"/>
        <v>170</v>
      </c>
    </row>
    <row r="212" spans="1:30">
      <c r="A212" s="76" t="s">
        <v>47</v>
      </c>
      <c r="B212" s="78">
        <f t="shared" ref="B212:O212" si="121">SUM(B191:B208)</f>
        <v>167</v>
      </c>
      <c r="C212" s="78">
        <f t="shared" si="121"/>
        <v>1</v>
      </c>
      <c r="D212" s="78">
        <f t="shared" si="121"/>
        <v>4</v>
      </c>
      <c r="E212" s="78">
        <f t="shared" si="121"/>
        <v>0</v>
      </c>
      <c r="F212" s="78">
        <f t="shared" si="121"/>
        <v>0</v>
      </c>
      <c r="G212" s="78">
        <f t="shared" si="121"/>
        <v>0</v>
      </c>
      <c r="H212" s="78">
        <f t="shared" si="121"/>
        <v>0</v>
      </c>
      <c r="I212" s="78">
        <f t="shared" si="121"/>
        <v>0</v>
      </c>
      <c r="J212" s="78">
        <f t="shared" si="121"/>
        <v>0</v>
      </c>
      <c r="K212" s="78">
        <f t="shared" si="121"/>
        <v>0</v>
      </c>
      <c r="L212" s="78">
        <f t="shared" si="121"/>
        <v>0</v>
      </c>
      <c r="M212" s="78">
        <f t="shared" si="121"/>
        <v>0</v>
      </c>
      <c r="N212" s="78">
        <f t="shared" si="121"/>
        <v>0</v>
      </c>
      <c r="O212" s="71">
        <f t="shared" si="121"/>
        <v>172</v>
      </c>
      <c r="Q212" s="76" t="s">
        <v>47</v>
      </c>
      <c r="R212" s="78">
        <f t="shared" ref="R212:AD212" si="122">SUM(R191:R208)</f>
        <v>2</v>
      </c>
      <c r="S212" s="78">
        <f t="shared" si="122"/>
        <v>13</v>
      </c>
      <c r="T212" s="78">
        <f t="shared" si="122"/>
        <v>62</v>
      </c>
      <c r="U212" s="78">
        <f t="shared" si="122"/>
        <v>59</v>
      </c>
      <c r="V212" s="78">
        <f t="shared" si="122"/>
        <v>26</v>
      </c>
      <c r="W212" s="78">
        <f t="shared" si="122"/>
        <v>8</v>
      </c>
      <c r="X212" s="78">
        <f t="shared" si="122"/>
        <v>1</v>
      </c>
      <c r="Y212" s="78">
        <f t="shared" si="122"/>
        <v>1</v>
      </c>
      <c r="Z212" s="78">
        <f t="shared" si="122"/>
        <v>0</v>
      </c>
      <c r="AA212" s="78">
        <f t="shared" si="122"/>
        <v>0</v>
      </c>
      <c r="AB212" s="78">
        <f t="shared" si="122"/>
        <v>0</v>
      </c>
      <c r="AC212" s="78">
        <f t="shared" si="122"/>
        <v>0</v>
      </c>
      <c r="AD212" s="71">
        <f t="shared" si="122"/>
        <v>172</v>
      </c>
    </row>
    <row r="213" spans="1:30">
      <c r="A213" s="79" t="s">
        <v>48</v>
      </c>
      <c r="B213" s="81">
        <f t="shared" ref="B213:O213" si="123">SUM(B185:B208)</f>
        <v>177</v>
      </c>
      <c r="C213" s="81">
        <f t="shared" si="123"/>
        <v>1</v>
      </c>
      <c r="D213" s="81">
        <f t="shared" si="123"/>
        <v>4</v>
      </c>
      <c r="E213" s="81">
        <f t="shared" si="123"/>
        <v>0</v>
      </c>
      <c r="F213" s="81">
        <f t="shared" si="123"/>
        <v>0</v>
      </c>
      <c r="G213" s="81">
        <f t="shared" si="123"/>
        <v>0</v>
      </c>
      <c r="H213" s="81">
        <f t="shared" si="123"/>
        <v>0</v>
      </c>
      <c r="I213" s="81">
        <f t="shared" si="123"/>
        <v>0</v>
      </c>
      <c r="J213" s="81">
        <f t="shared" si="123"/>
        <v>0</v>
      </c>
      <c r="K213" s="81">
        <f t="shared" si="123"/>
        <v>0</v>
      </c>
      <c r="L213" s="81">
        <f t="shared" si="123"/>
        <v>0</v>
      </c>
      <c r="M213" s="81">
        <f t="shared" si="123"/>
        <v>0</v>
      </c>
      <c r="N213" s="81">
        <f t="shared" si="123"/>
        <v>0</v>
      </c>
      <c r="O213" s="71">
        <f t="shared" si="123"/>
        <v>182</v>
      </c>
      <c r="Q213" s="79" t="s">
        <v>48</v>
      </c>
      <c r="R213" s="81">
        <f t="shared" ref="R213:AD213" si="124">SUM(R185:R208)</f>
        <v>2</v>
      </c>
      <c r="S213" s="81">
        <f t="shared" si="124"/>
        <v>13</v>
      </c>
      <c r="T213" s="81">
        <f t="shared" si="124"/>
        <v>63</v>
      </c>
      <c r="U213" s="81">
        <f t="shared" si="124"/>
        <v>67</v>
      </c>
      <c r="V213" s="81">
        <f t="shared" si="124"/>
        <v>27</v>
      </c>
      <c r="W213" s="81">
        <f t="shared" si="124"/>
        <v>8</v>
      </c>
      <c r="X213" s="81">
        <f t="shared" si="124"/>
        <v>1</v>
      </c>
      <c r="Y213" s="81">
        <f t="shared" si="124"/>
        <v>1</v>
      </c>
      <c r="Z213" s="81">
        <f t="shared" si="124"/>
        <v>0</v>
      </c>
      <c r="AA213" s="81">
        <f t="shared" si="124"/>
        <v>0</v>
      </c>
      <c r="AB213" s="81">
        <f t="shared" si="124"/>
        <v>0</v>
      </c>
      <c r="AC213" s="81">
        <f t="shared" si="124"/>
        <v>0</v>
      </c>
      <c r="AD213" s="71">
        <f t="shared" si="124"/>
        <v>182</v>
      </c>
    </row>
    <row r="216" spans="1:30">
      <c r="B216" s="2" t="s">
        <v>2</v>
      </c>
      <c r="C216" s="4" t="str">
        <f>C6</f>
        <v xml:space="preserve">Eastbound </v>
      </c>
      <c r="R216" s="2" t="s">
        <v>2</v>
      </c>
      <c r="S216" s="4" t="str">
        <f>C6</f>
        <v xml:space="preserve">Eastbound </v>
      </c>
    </row>
    <row r="218" spans="1:30">
      <c r="A218" s="10">
        <f>A148+1</f>
        <v>45698</v>
      </c>
      <c r="B218" s="115" t="s">
        <v>10</v>
      </c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7"/>
      <c r="Q218" s="10">
        <f>Q148+1</f>
        <v>45698</v>
      </c>
      <c r="R218" s="115" t="s">
        <v>11</v>
      </c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7"/>
    </row>
    <row r="219" spans="1:30">
      <c r="A219" s="17" t="s">
        <v>19</v>
      </c>
      <c r="B219" s="17">
        <v>1</v>
      </c>
      <c r="C219" s="17">
        <v>2</v>
      </c>
      <c r="D219" s="17">
        <v>3</v>
      </c>
      <c r="E219" s="17">
        <v>4</v>
      </c>
      <c r="F219" s="17">
        <v>5</v>
      </c>
      <c r="G219" s="17">
        <v>6</v>
      </c>
      <c r="H219" s="17">
        <v>7</v>
      </c>
      <c r="I219" s="17">
        <v>8</v>
      </c>
      <c r="J219" s="17">
        <v>9</v>
      </c>
      <c r="K219" s="17">
        <v>10</v>
      </c>
      <c r="L219" s="17">
        <v>11</v>
      </c>
      <c r="M219" s="17">
        <v>12</v>
      </c>
      <c r="N219" s="17">
        <v>13</v>
      </c>
      <c r="O219" s="18" t="s">
        <v>18</v>
      </c>
      <c r="Q219" s="17" t="s">
        <v>19</v>
      </c>
      <c r="R219" s="17" t="str">
        <f t="shared" ref="R219:AC219" si="125">R$9</f>
        <v>0-10</v>
      </c>
      <c r="S219" s="17" t="str">
        <f t="shared" si="125"/>
        <v>10-15</v>
      </c>
      <c r="T219" s="17" t="str">
        <f t="shared" si="125"/>
        <v>15-20</v>
      </c>
      <c r="U219" s="17" t="str">
        <f t="shared" si="125"/>
        <v>20-25</v>
      </c>
      <c r="V219" s="17" t="str">
        <f t="shared" si="125"/>
        <v>25-30</v>
      </c>
      <c r="W219" s="17" t="str">
        <f t="shared" si="125"/>
        <v>30-35</v>
      </c>
      <c r="X219" s="17" t="str">
        <f t="shared" si="125"/>
        <v>35-40</v>
      </c>
      <c r="Y219" s="17" t="str">
        <f t="shared" si="125"/>
        <v>40-45</v>
      </c>
      <c r="Z219" s="17" t="str">
        <f t="shared" si="125"/>
        <v>45-50</v>
      </c>
      <c r="AA219" s="17" t="str">
        <f t="shared" si="125"/>
        <v>50-55</v>
      </c>
      <c r="AB219" s="17" t="str">
        <f t="shared" si="125"/>
        <v>55-60</v>
      </c>
      <c r="AC219" s="17" t="str">
        <f t="shared" si="125"/>
        <v>60+</v>
      </c>
      <c r="AD219" s="18" t="s">
        <v>18</v>
      </c>
    </row>
    <row r="220" spans="1:30">
      <c r="A220" s="17">
        <v>1</v>
      </c>
      <c r="B220" s="27">
        <v>1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18">
        <f t="shared" ref="O220:O243" si="126">SUM(B220:N220)</f>
        <v>1</v>
      </c>
      <c r="Q220" s="17">
        <v>1</v>
      </c>
      <c r="R220" s="27">
        <v>0</v>
      </c>
      <c r="S220" s="27">
        <v>0</v>
      </c>
      <c r="T220" s="27">
        <v>1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18">
        <f t="shared" ref="AD220:AD243" si="127">SUM(R220:AC220)</f>
        <v>1</v>
      </c>
    </row>
    <row r="221" spans="1:30">
      <c r="A221" s="17">
        <v>2</v>
      </c>
      <c r="B221" s="27">
        <v>0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18">
        <f t="shared" si="126"/>
        <v>0</v>
      </c>
      <c r="Q221" s="17">
        <v>2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18">
        <f t="shared" si="127"/>
        <v>0</v>
      </c>
    </row>
    <row r="222" spans="1:30">
      <c r="A222" s="17">
        <v>3</v>
      </c>
      <c r="B222" s="27">
        <v>1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18">
        <f t="shared" si="126"/>
        <v>1</v>
      </c>
      <c r="Q222" s="17">
        <v>3</v>
      </c>
      <c r="R222" s="27">
        <v>0</v>
      </c>
      <c r="S222" s="27">
        <v>0</v>
      </c>
      <c r="T222" s="27">
        <v>0</v>
      </c>
      <c r="U222" s="27">
        <v>0</v>
      </c>
      <c r="V222" s="27">
        <v>1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18">
        <f t="shared" si="127"/>
        <v>1</v>
      </c>
    </row>
    <row r="223" spans="1:30">
      <c r="A223" s="17">
        <v>4</v>
      </c>
      <c r="B223" s="27">
        <v>1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18">
        <f t="shared" si="126"/>
        <v>1</v>
      </c>
      <c r="Q223" s="17">
        <v>4</v>
      </c>
      <c r="R223" s="27">
        <v>0</v>
      </c>
      <c r="S223" s="27">
        <v>0</v>
      </c>
      <c r="T223" s="27">
        <v>0</v>
      </c>
      <c r="U223" s="27">
        <v>0</v>
      </c>
      <c r="V223" s="27">
        <v>1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18">
        <f t="shared" si="127"/>
        <v>1</v>
      </c>
    </row>
    <row r="224" spans="1:30">
      <c r="A224" s="17">
        <v>5</v>
      </c>
      <c r="B224" s="27">
        <v>1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18">
        <f t="shared" si="126"/>
        <v>1</v>
      </c>
      <c r="Q224" s="17">
        <v>5</v>
      </c>
      <c r="R224" s="27">
        <v>0</v>
      </c>
      <c r="S224" s="27">
        <v>0</v>
      </c>
      <c r="T224" s="27">
        <v>1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18">
        <f t="shared" si="127"/>
        <v>1</v>
      </c>
    </row>
    <row r="225" spans="1:30">
      <c r="A225" s="17">
        <v>6</v>
      </c>
      <c r="B225" s="27">
        <v>1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18">
        <f t="shared" si="126"/>
        <v>1</v>
      </c>
      <c r="Q225" s="17">
        <v>6</v>
      </c>
      <c r="R225" s="27">
        <v>0</v>
      </c>
      <c r="S225" s="27">
        <v>0</v>
      </c>
      <c r="T225" s="27">
        <v>1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18">
        <f t="shared" si="127"/>
        <v>1</v>
      </c>
    </row>
    <row r="226" spans="1:30">
      <c r="A226" s="17">
        <v>7</v>
      </c>
      <c r="B226" s="27">
        <v>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18">
        <f t="shared" si="126"/>
        <v>0</v>
      </c>
      <c r="Q226" s="17">
        <v>7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18">
        <f t="shared" si="127"/>
        <v>0</v>
      </c>
    </row>
    <row r="227" spans="1:30">
      <c r="A227" s="17">
        <v>8</v>
      </c>
      <c r="B227" s="27">
        <v>14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18">
        <f t="shared" si="126"/>
        <v>14</v>
      </c>
      <c r="Q227" s="17">
        <v>8</v>
      </c>
      <c r="R227" s="27">
        <v>0</v>
      </c>
      <c r="S227" s="27">
        <v>1</v>
      </c>
      <c r="T227" s="27">
        <v>12</v>
      </c>
      <c r="U227" s="27">
        <v>0</v>
      </c>
      <c r="V227" s="27">
        <v>1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18">
        <f t="shared" si="127"/>
        <v>14</v>
      </c>
    </row>
    <row r="228" spans="1:30">
      <c r="A228" s="17">
        <v>9</v>
      </c>
      <c r="B228" s="27">
        <v>23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18">
        <f t="shared" si="126"/>
        <v>23</v>
      </c>
      <c r="Q228" s="17">
        <v>9</v>
      </c>
      <c r="R228" s="27">
        <v>0</v>
      </c>
      <c r="S228" s="27">
        <v>2</v>
      </c>
      <c r="T228" s="27">
        <v>14</v>
      </c>
      <c r="U228" s="27">
        <v>7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18">
        <f t="shared" si="127"/>
        <v>23</v>
      </c>
    </row>
    <row r="229" spans="1:30">
      <c r="A229" s="17">
        <v>10</v>
      </c>
      <c r="B229" s="27">
        <v>16</v>
      </c>
      <c r="C229" s="27">
        <v>0</v>
      </c>
      <c r="D229" s="27">
        <v>2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18">
        <f t="shared" si="126"/>
        <v>18</v>
      </c>
      <c r="Q229" s="17">
        <v>10</v>
      </c>
      <c r="R229" s="27">
        <v>0</v>
      </c>
      <c r="S229" s="27">
        <v>1</v>
      </c>
      <c r="T229" s="27">
        <v>10</v>
      </c>
      <c r="U229" s="27">
        <v>6</v>
      </c>
      <c r="V229" s="27">
        <v>1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18">
        <f t="shared" si="127"/>
        <v>18</v>
      </c>
    </row>
    <row r="230" spans="1:30">
      <c r="A230" s="17">
        <v>11</v>
      </c>
      <c r="B230" s="27">
        <v>18</v>
      </c>
      <c r="C230" s="27">
        <v>1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18">
        <f t="shared" si="126"/>
        <v>19</v>
      </c>
      <c r="Q230" s="17">
        <v>11</v>
      </c>
      <c r="R230" s="27">
        <v>0</v>
      </c>
      <c r="S230" s="27">
        <v>1</v>
      </c>
      <c r="T230" s="27">
        <v>12</v>
      </c>
      <c r="U230" s="27">
        <v>5</v>
      </c>
      <c r="V230" s="27">
        <v>1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18">
        <f t="shared" si="127"/>
        <v>19</v>
      </c>
    </row>
    <row r="231" spans="1:30">
      <c r="A231" s="17">
        <v>12</v>
      </c>
      <c r="B231" s="27">
        <v>23</v>
      </c>
      <c r="C231" s="27">
        <v>0</v>
      </c>
      <c r="D231" s="27">
        <v>0</v>
      </c>
      <c r="E231" s="27">
        <v>1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18">
        <f t="shared" si="126"/>
        <v>24</v>
      </c>
      <c r="Q231" s="17">
        <v>12</v>
      </c>
      <c r="R231" s="27">
        <v>0</v>
      </c>
      <c r="S231" s="27">
        <v>0</v>
      </c>
      <c r="T231" s="27">
        <v>19</v>
      </c>
      <c r="U231" s="27">
        <v>5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18">
        <f t="shared" si="127"/>
        <v>24</v>
      </c>
    </row>
    <row r="232" spans="1:30">
      <c r="A232" s="17">
        <v>13</v>
      </c>
      <c r="B232" s="27">
        <v>27</v>
      </c>
      <c r="C232" s="27">
        <v>1</v>
      </c>
      <c r="D232" s="27">
        <v>2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18">
        <f t="shared" si="126"/>
        <v>30</v>
      </c>
      <c r="Q232" s="17">
        <v>13</v>
      </c>
      <c r="R232" s="27">
        <v>0</v>
      </c>
      <c r="S232" s="27">
        <v>1</v>
      </c>
      <c r="T232" s="27">
        <v>26</v>
      </c>
      <c r="U232" s="27">
        <v>2</v>
      </c>
      <c r="V232" s="27">
        <v>1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18">
        <f t="shared" si="127"/>
        <v>30</v>
      </c>
    </row>
    <row r="233" spans="1:30">
      <c r="A233" s="17">
        <v>14</v>
      </c>
      <c r="B233" s="27">
        <v>21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18">
        <f t="shared" si="126"/>
        <v>21</v>
      </c>
      <c r="Q233" s="17">
        <v>14</v>
      </c>
      <c r="R233" s="27">
        <v>0</v>
      </c>
      <c r="S233" s="27">
        <v>1</v>
      </c>
      <c r="T233" s="27">
        <v>16</v>
      </c>
      <c r="U233" s="27">
        <v>3</v>
      </c>
      <c r="V233" s="27">
        <v>1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18">
        <f t="shared" si="127"/>
        <v>21</v>
      </c>
    </row>
    <row r="234" spans="1:30">
      <c r="A234" s="17">
        <v>15</v>
      </c>
      <c r="B234" s="27">
        <v>25</v>
      </c>
      <c r="C234" s="27">
        <v>1</v>
      </c>
      <c r="D234" s="27">
        <v>0</v>
      </c>
      <c r="E234" s="27">
        <v>0</v>
      </c>
      <c r="F234" s="27">
        <v>0</v>
      </c>
      <c r="G234" s="27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18">
        <f t="shared" si="126"/>
        <v>26</v>
      </c>
      <c r="Q234" s="17">
        <v>15</v>
      </c>
      <c r="R234" s="27">
        <v>2</v>
      </c>
      <c r="S234" s="27">
        <v>0</v>
      </c>
      <c r="T234" s="27">
        <v>11</v>
      </c>
      <c r="U234" s="27">
        <v>13</v>
      </c>
      <c r="V234" s="27">
        <v>0</v>
      </c>
      <c r="W234" s="27">
        <v>0</v>
      </c>
      <c r="X234" s="27">
        <v>0</v>
      </c>
      <c r="Y234" s="27">
        <v>0</v>
      </c>
      <c r="Z234" s="27">
        <v>0</v>
      </c>
      <c r="AA234" s="27">
        <v>0</v>
      </c>
      <c r="AB234" s="27">
        <v>0</v>
      </c>
      <c r="AC234" s="27">
        <v>0</v>
      </c>
      <c r="AD234" s="18">
        <f t="shared" si="127"/>
        <v>26</v>
      </c>
    </row>
    <row r="235" spans="1:30">
      <c r="A235" s="17">
        <v>16</v>
      </c>
      <c r="B235" s="27">
        <v>18</v>
      </c>
      <c r="C235" s="27">
        <v>0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18">
        <f t="shared" si="126"/>
        <v>18</v>
      </c>
      <c r="Q235" s="17">
        <v>16</v>
      </c>
      <c r="R235" s="27">
        <v>0</v>
      </c>
      <c r="S235" s="27">
        <v>0</v>
      </c>
      <c r="T235" s="27">
        <v>7</v>
      </c>
      <c r="U235" s="27">
        <v>10</v>
      </c>
      <c r="V235" s="27">
        <v>1</v>
      </c>
      <c r="W235" s="27">
        <v>0</v>
      </c>
      <c r="X235" s="27">
        <v>0</v>
      </c>
      <c r="Y235" s="27">
        <v>0</v>
      </c>
      <c r="Z235" s="27">
        <v>0</v>
      </c>
      <c r="AA235" s="27">
        <v>0</v>
      </c>
      <c r="AB235" s="27">
        <v>0</v>
      </c>
      <c r="AC235" s="27">
        <v>0</v>
      </c>
      <c r="AD235" s="18">
        <f t="shared" si="127"/>
        <v>18</v>
      </c>
    </row>
    <row r="236" spans="1:30">
      <c r="A236" s="17">
        <v>17</v>
      </c>
      <c r="B236" s="27">
        <v>26</v>
      </c>
      <c r="C236" s="27">
        <v>0</v>
      </c>
      <c r="D236" s="27">
        <v>3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18">
        <f t="shared" si="126"/>
        <v>29</v>
      </c>
      <c r="Q236" s="17">
        <v>17</v>
      </c>
      <c r="R236" s="27">
        <v>1</v>
      </c>
      <c r="S236" s="27">
        <v>6</v>
      </c>
      <c r="T236" s="27">
        <v>14</v>
      </c>
      <c r="U236" s="27">
        <v>7</v>
      </c>
      <c r="V236" s="27">
        <v>1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18">
        <f t="shared" si="127"/>
        <v>29</v>
      </c>
    </row>
    <row r="237" spans="1:30">
      <c r="A237" s="17">
        <v>18</v>
      </c>
      <c r="B237" s="27">
        <v>21</v>
      </c>
      <c r="C237" s="27">
        <v>2</v>
      </c>
      <c r="D237" s="27">
        <v>1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18">
        <f t="shared" si="126"/>
        <v>24</v>
      </c>
      <c r="Q237" s="17">
        <v>18</v>
      </c>
      <c r="R237" s="27">
        <v>0</v>
      </c>
      <c r="S237" s="27">
        <v>0</v>
      </c>
      <c r="T237" s="27">
        <v>11</v>
      </c>
      <c r="U237" s="27">
        <v>13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18">
        <f t="shared" si="127"/>
        <v>24</v>
      </c>
    </row>
    <row r="238" spans="1:30">
      <c r="A238" s="17">
        <v>19</v>
      </c>
      <c r="B238" s="27">
        <v>23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1</v>
      </c>
      <c r="N238" s="27">
        <v>0</v>
      </c>
      <c r="O238" s="18">
        <f t="shared" si="126"/>
        <v>24</v>
      </c>
      <c r="Q238" s="17">
        <v>19</v>
      </c>
      <c r="R238" s="27">
        <v>0</v>
      </c>
      <c r="S238" s="27">
        <v>0</v>
      </c>
      <c r="T238" s="27">
        <v>19</v>
      </c>
      <c r="U238" s="27">
        <v>4</v>
      </c>
      <c r="V238" s="27">
        <v>1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18">
        <f t="shared" si="127"/>
        <v>24</v>
      </c>
    </row>
    <row r="239" spans="1:30">
      <c r="A239" s="17">
        <v>20</v>
      </c>
      <c r="B239" s="27">
        <v>10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18">
        <f t="shared" si="126"/>
        <v>10</v>
      </c>
      <c r="Q239" s="17">
        <v>20</v>
      </c>
      <c r="R239" s="27">
        <v>0</v>
      </c>
      <c r="S239" s="27">
        <v>1</v>
      </c>
      <c r="T239" s="27">
        <v>2</v>
      </c>
      <c r="U239" s="27">
        <v>6</v>
      </c>
      <c r="V239" s="27">
        <v>1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18">
        <f t="shared" si="127"/>
        <v>10</v>
      </c>
    </row>
    <row r="240" spans="1:30">
      <c r="A240" s="17">
        <v>21</v>
      </c>
      <c r="B240" s="27">
        <v>15</v>
      </c>
      <c r="C240" s="27">
        <v>1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18">
        <f t="shared" si="126"/>
        <v>16</v>
      </c>
      <c r="Q240" s="17">
        <v>21</v>
      </c>
      <c r="R240" s="27">
        <v>0</v>
      </c>
      <c r="S240" s="27">
        <v>2</v>
      </c>
      <c r="T240" s="27">
        <v>5</v>
      </c>
      <c r="U240" s="27">
        <v>8</v>
      </c>
      <c r="V240" s="27">
        <v>1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18">
        <f t="shared" si="127"/>
        <v>16</v>
      </c>
    </row>
    <row r="241" spans="1:30">
      <c r="A241" s="17">
        <v>22</v>
      </c>
      <c r="B241" s="27">
        <v>5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18">
        <f t="shared" si="126"/>
        <v>5</v>
      </c>
      <c r="Q241" s="17">
        <v>22</v>
      </c>
      <c r="R241" s="27">
        <v>0</v>
      </c>
      <c r="S241" s="27">
        <v>1</v>
      </c>
      <c r="T241" s="27">
        <v>2</v>
      </c>
      <c r="U241" s="27">
        <v>2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18">
        <f t="shared" si="127"/>
        <v>5</v>
      </c>
    </row>
    <row r="242" spans="1:30">
      <c r="A242" s="17">
        <v>23</v>
      </c>
      <c r="B242" s="27">
        <v>2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18">
        <f t="shared" si="126"/>
        <v>2</v>
      </c>
      <c r="Q242" s="17">
        <v>23</v>
      </c>
      <c r="R242" s="27">
        <v>0</v>
      </c>
      <c r="S242" s="27">
        <v>0</v>
      </c>
      <c r="T242" s="27">
        <v>1</v>
      </c>
      <c r="U242" s="27">
        <v>1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18">
        <f t="shared" si="127"/>
        <v>2</v>
      </c>
    </row>
    <row r="243" spans="1:30">
      <c r="A243" s="17">
        <v>24</v>
      </c>
      <c r="B243" s="27">
        <v>1</v>
      </c>
      <c r="C243" s="27">
        <v>0</v>
      </c>
      <c r="D243" s="27">
        <v>1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18">
        <f t="shared" si="126"/>
        <v>2</v>
      </c>
      <c r="Q243" s="17">
        <v>24</v>
      </c>
      <c r="R243" s="27">
        <v>0</v>
      </c>
      <c r="S243" s="27">
        <v>0</v>
      </c>
      <c r="T243" s="27">
        <v>1</v>
      </c>
      <c r="U243" s="27">
        <v>0</v>
      </c>
      <c r="V243" s="27">
        <v>1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18">
        <f t="shared" si="127"/>
        <v>2</v>
      </c>
    </row>
    <row r="245" spans="1:30">
      <c r="A245" s="69" t="s">
        <v>43</v>
      </c>
      <c r="B245" s="70">
        <f t="shared" ref="B245:O245" si="128">SUM(B227:B238)</f>
        <v>255</v>
      </c>
      <c r="C245" s="70">
        <f t="shared" si="128"/>
        <v>5</v>
      </c>
      <c r="D245" s="70">
        <f t="shared" si="128"/>
        <v>8</v>
      </c>
      <c r="E245" s="70">
        <f t="shared" si="128"/>
        <v>1</v>
      </c>
      <c r="F245" s="70">
        <f t="shared" si="128"/>
        <v>0</v>
      </c>
      <c r="G245" s="70">
        <f t="shared" si="128"/>
        <v>0</v>
      </c>
      <c r="H245" s="70">
        <f t="shared" si="128"/>
        <v>0</v>
      </c>
      <c r="I245" s="70">
        <f t="shared" si="128"/>
        <v>0</v>
      </c>
      <c r="J245" s="70">
        <f t="shared" si="128"/>
        <v>0</v>
      </c>
      <c r="K245" s="70">
        <f t="shared" si="128"/>
        <v>0</v>
      </c>
      <c r="L245" s="70">
        <f t="shared" si="128"/>
        <v>0</v>
      </c>
      <c r="M245" s="70">
        <f t="shared" si="128"/>
        <v>1</v>
      </c>
      <c r="N245" s="70">
        <f t="shared" si="128"/>
        <v>0</v>
      </c>
      <c r="O245" s="71">
        <f t="shared" si="128"/>
        <v>270</v>
      </c>
      <c r="Q245" s="69" t="s">
        <v>43</v>
      </c>
      <c r="R245" s="70">
        <f t="shared" ref="R245:AD245" si="129">SUM(R227:R238)</f>
        <v>3</v>
      </c>
      <c r="S245" s="70">
        <f t="shared" si="129"/>
        <v>13</v>
      </c>
      <c r="T245" s="70">
        <f t="shared" si="129"/>
        <v>171</v>
      </c>
      <c r="U245" s="70">
        <f t="shared" si="129"/>
        <v>75</v>
      </c>
      <c r="V245" s="70">
        <f t="shared" si="129"/>
        <v>8</v>
      </c>
      <c r="W245" s="70">
        <f t="shared" si="129"/>
        <v>0</v>
      </c>
      <c r="X245" s="70">
        <f t="shared" si="129"/>
        <v>0</v>
      </c>
      <c r="Y245" s="70">
        <f t="shared" si="129"/>
        <v>0</v>
      </c>
      <c r="Z245" s="70">
        <f t="shared" si="129"/>
        <v>0</v>
      </c>
      <c r="AA245" s="70">
        <f t="shared" si="129"/>
        <v>0</v>
      </c>
      <c r="AB245" s="70">
        <f t="shared" si="129"/>
        <v>0</v>
      </c>
      <c r="AC245" s="70">
        <f t="shared" si="129"/>
        <v>0</v>
      </c>
      <c r="AD245" s="71">
        <f t="shared" si="129"/>
        <v>270</v>
      </c>
    </row>
    <row r="246" spans="1:30">
      <c r="A246" s="73" t="s">
        <v>45</v>
      </c>
      <c r="B246" s="75">
        <f t="shared" ref="B246:O246" si="130">SUM(B226:B241)</f>
        <v>285</v>
      </c>
      <c r="C246" s="75">
        <f t="shared" si="130"/>
        <v>6</v>
      </c>
      <c r="D246" s="75">
        <f t="shared" si="130"/>
        <v>8</v>
      </c>
      <c r="E246" s="75">
        <f t="shared" si="130"/>
        <v>1</v>
      </c>
      <c r="F246" s="75">
        <f t="shared" si="130"/>
        <v>0</v>
      </c>
      <c r="G246" s="75">
        <f t="shared" si="130"/>
        <v>0</v>
      </c>
      <c r="H246" s="75">
        <f t="shared" si="130"/>
        <v>0</v>
      </c>
      <c r="I246" s="75">
        <f t="shared" si="130"/>
        <v>0</v>
      </c>
      <c r="J246" s="75">
        <f t="shared" si="130"/>
        <v>0</v>
      </c>
      <c r="K246" s="75">
        <f t="shared" si="130"/>
        <v>0</v>
      </c>
      <c r="L246" s="75">
        <f t="shared" si="130"/>
        <v>0</v>
      </c>
      <c r="M246" s="75">
        <f t="shared" si="130"/>
        <v>1</v>
      </c>
      <c r="N246" s="75">
        <f t="shared" si="130"/>
        <v>0</v>
      </c>
      <c r="O246" s="71">
        <f t="shared" si="130"/>
        <v>301</v>
      </c>
      <c r="Q246" s="73" t="s">
        <v>45</v>
      </c>
      <c r="R246" s="75">
        <f t="shared" ref="R246:AD246" si="131">SUM(R226:R241)</f>
        <v>3</v>
      </c>
      <c r="S246" s="75">
        <f t="shared" si="131"/>
        <v>17</v>
      </c>
      <c r="T246" s="75">
        <f t="shared" si="131"/>
        <v>180</v>
      </c>
      <c r="U246" s="75">
        <f t="shared" si="131"/>
        <v>91</v>
      </c>
      <c r="V246" s="75">
        <f t="shared" si="131"/>
        <v>10</v>
      </c>
      <c r="W246" s="75">
        <f t="shared" si="131"/>
        <v>0</v>
      </c>
      <c r="X246" s="75">
        <f t="shared" si="131"/>
        <v>0</v>
      </c>
      <c r="Y246" s="75">
        <f t="shared" si="131"/>
        <v>0</v>
      </c>
      <c r="Z246" s="75">
        <f t="shared" si="131"/>
        <v>0</v>
      </c>
      <c r="AA246" s="75">
        <f t="shared" si="131"/>
        <v>0</v>
      </c>
      <c r="AB246" s="75">
        <f t="shared" si="131"/>
        <v>0</v>
      </c>
      <c r="AC246" s="75">
        <f t="shared" si="131"/>
        <v>0</v>
      </c>
      <c r="AD246" s="71">
        <f t="shared" si="131"/>
        <v>301</v>
      </c>
    </row>
    <row r="247" spans="1:30">
      <c r="A247" s="76" t="s">
        <v>47</v>
      </c>
      <c r="B247" s="78">
        <f t="shared" ref="B247:O247" si="132">SUM(B226:B243)</f>
        <v>288</v>
      </c>
      <c r="C247" s="78">
        <f t="shared" si="132"/>
        <v>6</v>
      </c>
      <c r="D247" s="78">
        <f t="shared" si="132"/>
        <v>9</v>
      </c>
      <c r="E247" s="78">
        <f t="shared" si="132"/>
        <v>1</v>
      </c>
      <c r="F247" s="78">
        <f t="shared" si="132"/>
        <v>0</v>
      </c>
      <c r="G247" s="78">
        <f t="shared" si="132"/>
        <v>0</v>
      </c>
      <c r="H247" s="78">
        <f t="shared" si="132"/>
        <v>0</v>
      </c>
      <c r="I247" s="78">
        <f t="shared" si="132"/>
        <v>0</v>
      </c>
      <c r="J247" s="78">
        <f t="shared" si="132"/>
        <v>0</v>
      </c>
      <c r="K247" s="78">
        <f t="shared" si="132"/>
        <v>0</v>
      </c>
      <c r="L247" s="78">
        <f t="shared" si="132"/>
        <v>0</v>
      </c>
      <c r="M247" s="78">
        <f t="shared" si="132"/>
        <v>1</v>
      </c>
      <c r="N247" s="78">
        <f t="shared" si="132"/>
        <v>0</v>
      </c>
      <c r="O247" s="71">
        <f t="shared" si="132"/>
        <v>305</v>
      </c>
      <c r="Q247" s="76" t="s">
        <v>47</v>
      </c>
      <c r="R247" s="78">
        <f t="shared" ref="R247:AD247" si="133">SUM(R226:R243)</f>
        <v>3</v>
      </c>
      <c r="S247" s="78">
        <f t="shared" si="133"/>
        <v>17</v>
      </c>
      <c r="T247" s="78">
        <f t="shared" si="133"/>
        <v>182</v>
      </c>
      <c r="U247" s="78">
        <f t="shared" si="133"/>
        <v>92</v>
      </c>
      <c r="V247" s="78">
        <f t="shared" si="133"/>
        <v>11</v>
      </c>
      <c r="W247" s="78">
        <f t="shared" si="133"/>
        <v>0</v>
      </c>
      <c r="X247" s="78">
        <f t="shared" si="133"/>
        <v>0</v>
      </c>
      <c r="Y247" s="78">
        <f t="shared" si="133"/>
        <v>0</v>
      </c>
      <c r="Z247" s="78">
        <f t="shared" si="133"/>
        <v>0</v>
      </c>
      <c r="AA247" s="78">
        <f t="shared" si="133"/>
        <v>0</v>
      </c>
      <c r="AB247" s="78">
        <f t="shared" si="133"/>
        <v>0</v>
      </c>
      <c r="AC247" s="78">
        <f t="shared" si="133"/>
        <v>0</v>
      </c>
      <c r="AD247" s="71">
        <f t="shared" si="133"/>
        <v>305</v>
      </c>
    </row>
    <row r="248" spans="1:30">
      <c r="A248" s="79" t="s">
        <v>48</v>
      </c>
      <c r="B248" s="81">
        <f t="shared" ref="B248:O248" si="134">SUM(B220:B243)</f>
        <v>293</v>
      </c>
      <c r="C248" s="81">
        <f t="shared" si="134"/>
        <v>6</v>
      </c>
      <c r="D248" s="81">
        <f t="shared" si="134"/>
        <v>9</v>
      </c>
      <c r="E248" s="81">
        <f t="shared" si="134"/>
        <v>1</v>
      </c>
      <c r="F248" s="81">
        <f t="shared" si="134"/>
        <v>0</v>
      </c>
      <c r="G248" s="81">
        <f t="shared" si="134"/>
        <v>0</v>
      </c>
      <c r="H248" s="81">
        <f t="shared" si="134"/>
        <v>0</v>
      </c>
      <c r="I248" s="81">
        <f t="shared" si="134"/>
        <v>0</v>
      </c>
      <c r="J248" s="81">
        <f t="shared" si="134"/>
        <v>0</v>
      </c>
      <c r="K248" s="81">
        <f t="shared" si="134"/>
        <v>0</v>
      </c>
      <c r="L248" s="81">
        <f t="shared" si="134"/>
        <v>0</v>
      </c>
      <c r="M248" s="81">
        <f t="shared" si="134"/>
        <v>1</v>
      </c>
      <c r="N248" s="81">
        <f t="shared" si="134"/>
        <v>0</v>
      </c>
      <c r="O248" s="71">
        <f t="shared" si="134"/>
        <v>310</v>
      </c>
      <c r="Q248" s="79" t="s">
        <v>48</v>
      </c>
      <c r="R248" s="81">
        <f t="shared" ref="R248:AD248" si="135">SUM(R220:R243)</f>
        <v>3</v>
      </c>
      <c r="S248" s="81">
        <f t="shared" si="135"/>
        <v>17</v>
      </c>
      <c r="T248" s="81">
        <f t="shared" si="135"/>
        <v>185</v>
      </c>
      <c r="U248" s="81">
        <f t="shared" si="135"/>
        <v>92</v>
      </c>
      <c r="V248" s="81">
        <f t="shared" si="135"/>
        <v>13</v>
      </c>
      <c r="W248" s="81">
        <f t="shared" si="135"/>
        <v>0</v>
      </c>
      <c r="X248" s="81">
        <f t="shared" si="135"/>
        <v>0</v>
      </c>
      <c r="Y248" s="81">
        <f t="shared" si="135"/>
        <v>0</v>
      </c>
      <c r="Z248" s="81">
        <f t="shared" si="135"/>
        <v>0</v>
      </c>
      <c r="AA248" s="81">
        <f t="shared" si="135"/>
        <v>0</v>
      </c>
      <c r="AB248" s="81">
        <f t="shared" si="135"/>
        <v>0</v>
      </c>
      <c r="AC248" s="81">
        <f t="shared" si="135"/>
        <v>0</v>
      </c>
      <c r="AD248" s="71">
        <f t="shared" si="135"/>
        <v>310</v>
      </c>
    </row>
    <row r="251" spans="1:30">
      <c r="A251" s="4"/>
      <c r="B251" s="2" t="s">
        <v>53</v>
      </c>
      <c r="C251" s="4" t="str">
        <f>C41</f>
        <v>Westbound</v>
      </c>
      <c r="R251" s="2" t="s">
        <v>53</v>
      </c>
      <c r="S251" s="4" t="str">
        <f>C41</f>
        <v>Westbound</v>
      </c>
    </row>
    <row r="253" spans="1:30">
      <c r="A253" s="10">
        <f>A183+1</f>
        <v>45698</v>
      </c>
      <c r="B253" s="115" t="s">
        <v>10</v>
      </c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7"/>
      <c r="Q253" s="10">
        <f>Q183+1</f>
        <v>45698</v>
      </c>
      <c r="R253" s="115" t="s">
        <v>11</v>
      </c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7"/>
    </row>
    <row r="254" spans="1:30">
      <c r="A254" s="17" t="s">
        <v>19</v>
      </c>
      <c r="B254" s="17">
        <v>1</v>
      </c>
      <c r="C254" s="17">
        <v>2</v>
      </c>
      <c r="D254" s="17">
        <v>3</v>
      </c>
      <c r="E254" s="17">
        <v>4</v>
      </c>
      <c r="F254" s="17">
        <v>5</v>
      </c>
      <c r="G254" s="17">
        <v>6</v>
      </c>
      <c r="H254" s="17">
        <v>7</v>
      </c>
      <c r="I254" s="17">
        <v>8</v>
      </c>
      <c r="J254" s="17">
        <v>9</v>
      </c>
      <c r="K254" s="17">
        <v>10</v>
      </c>
      <c r="L254" s="17">
        <v>11</v>
      </c>
      <c r="M254" s="17">
        <v>12</v>
      </c>
      <c r="N254" s="17">
        <v>13</v>
      </c>
      <c r="O254" s="18" t="s">
        <v>18</v>
      </c>
      <c r="Q254" s="17" t="s">
        <v>19</v>
      </c>
      <c r="R254" s="17" t="str">
        <f t="shared" ref="R254:AC254" si="136">R$9</f>
        <v>0-10</v>
      </c>
      <c r="S254" s="17" t="str">
        <f t="shared" si="136"/>
        <v>10-15</v>
      </c>
      <c r="T254" s="17" t="str">
        <f t="shared" si="136"/>
        <v>15-20</v>
      </c>
      <c r="U254" s="17" t="str">
        <f t="shared" si="136"/>
        <v>20-25</v>
      </c>
      <c r="V254" s="17" t="str">
        <f t="shared" si="136"/>
        <v>25-30</v>
      </c>
      <c r="W254" s="17" t="str">
        <f t="shared" si="136"/>
        <v>30-35</v>
      </c>
      <c r="X254" s="17" t="str">
        <f t="shared" si="136"/>
        <v>35-40</v>
      </c>
      <c r="Y254" s="17" t="str">
        <f t="shared" si="136"/>
        <v>40-45</v>
      </c>
      <c r="Z254" s="17" t="str">
        <f t="shared" si="136"/>
        <v>45-50</v>
      </c>
      <c r="AA254" s="17" t="str">
        <f t="shared" si="136"/>
        <v>50-55</v>
      </c>
      <c r="AB254" s="17" t="str">
        <f t="shared" si="136"/>
        <v>55-60</v>
      </c>
      <c r="AC254" s="17" t="str">
        <f t="shared" si="136"/>
        <v>60+</v>
      </c>
      <c r="AD254" s="18" t="s">
        <v>18</v>
      </c>
    </row>
    <row r="255" spans="1:30">
      <c r="A255" s="17">
        <v>1</v>
      </c>
      <c r="B255" s="27">
        <v>1</v>
      </c>
      <c r="C255" s="27">
        <v>1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18">
        <f t="shared" ref="O255:O278" si="137">SUM(B255:N255)</f>
        <v>2</v>
      </c>
      <c r="Q255" s="17">
        <v>1</v>
      </c>
      <c r="R255" s="27">
        <v>0</v>
      </c>
      <c r="S255" s="27">
        <v>0</v>
      </c>
      <c r="T255" s="27">
        <v>0</v>
      </c>
      <c r="U255" s="27">
        <v>1</v>
      </c>
      <c r="V255" s="27">
        <v>1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18">
        <f t="shared" ref="AD255:AD278" si="138">SUM(R255:AC255)</f>
        <v>2</v>
      </c>
    </row>
    <row r="256" spans="1:30">
      <c r="A256" s="17">
        <v>2</v>
      </c>
      <c r="B256" s="27">
        <v>0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18">
        <f t="shared" si="137"/>
        <v>0</v>
      </c>
      <c r="Q256" s="17">
        <v>2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18">
        <f t="shared" si="138"/>
        <v>0</v>
      </c>
    </row>
    <row r="257" spans="1:30">
      <c r="A257" s="17">
        <v>3</v>
      </c>
      <c r="B257" s="27">
        <v>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18">
        <f t="shared" si="137"/>
        <v>0</v>
      </c>
      <c r="Q257" s="17">
        <v>3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18">
        <f t="shared" si="138"/>
        <v>0</v>
      </c>
    </row>
    <row r="258" spans="1:30">
      <c r="A258" s="17">
        <v>4</v>
      </c>
      <c r="B258" s="27">
        <v>0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18">
        <f t="shared" si="137"/>
        <v>0</v>
      </c>
      <c r="Q258" s="17">
        <v>4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18">
        <f t="shared" si="138"/>
        <v>0</v>
      </c>
    </row>
    <row r="259" spans="1:30">
      <c r="A259" s="17">
        <v>5</v>
      </c>
      <c r="B259" s="27">
        <v>0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18">
        <f t="shared" si="137"/>
        <v>0</v>
      </c>
      <c r="Q259" s="17">
        <v>5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18">
        <f t="shared" si="138"/>
        <v>0</v>
      </c>
    </row>
    <row r="260" spans="1:30">
      <c r="A260" s="17">
        <v>6</v>
      </c>
      <c r="B260" s="27">
        <v>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18">
        <f t="shared" si="137"/>
        <v>3</v>
      </c>
      <c r="Q260" s="17">
        <v>6</v>
      </c>
      <c r="R260" s="27">
        <v>0</v>
      </c>
      <c r="S260" s="27">
        <v>0</v>
      </c>
      <c r="T260" s="27">
        <v>0</v>
      </c>
      <c r="U260" s="27">
        <v>3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18">
        <f t="shared" si="138"/>
        <v>3</v>
      </c>
    </row>
    <row r="261" spans="1:30">
      <c r="A261" s="17">
        <v>7</v>
      </c>
      <c r="B261" s="27">
        <v>6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18">
        <f t="shared" si="137"/>
        <v>6</v>
      </c>
      <c r="Q261" s="17">
        <v>7</v>
      </c>
      <c r="R261" s="27">
        <v>0</v>
      </c>
      <c r="S261" s="27">
        <v>0</v>
      </c>
      <c r="T261" s="27">
        <v>1</v>
      </c>
      <c r="U261" s="27">
        <v>5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18">
        <f t="shared" si="138"/>
        <v>6</v>
      </c>
    </row>
    <row r="262" spans="1:30">
      <c r="A262" s="17">
        <v>8</v>
      </c>
      <c r="B262" s="27">
        <v>24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18">
        <f t="shared" si="137"/>
        <v>24</v>
      </c>
      <c r="Q262" s="17">
        <v>8</v>
      </c>
      <c r="R262" s="27">
        <v>0</v>
      </c>
      <c r="S262" s="27">
        <v>1</v>
      </c>
      <c r="T262" s="27">
        <v>4</v>
      </c>
      <c r="U262" s="27">
        <v>14</v>
      </c>
      <c r="V262" s="27">
        <v>4</v>
      </c>
      <c r="W262" s="27">
        <v>1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18">
        <f t="shared" si="138"/>
        <v>24</v>
      </c>
    </row>
    <row r="263" spans="1:30">
      <c r="A263" s="17">
        <v>9</v>
      </c>
      <c r="B263" s="27">
        <v>19</v>
      </c>
      <c r="C263" s="27">
        <v>0</v>
      </c>
      <c r="D263" s="27">
        <v>1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18">
        <f t="shared" si="137"/>
        <v>20</v>
      </c>
      <c r="Q263" s="17">
        <v>9</v>
      </c>
      <c r="R263" s="27">
        <v>0</v>
      </c>
      <c r="S263" s="27">
        <v>1</v>
      </c>
      <c r="T263" s="27">
        <v>13</v>
      </c>
      <c r="U263" s="27">
        <v>2</v>
      </c>
      <c r="V263" s="27">
        <v>4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18">
        <f t="shared" si="138"/>
        <v>20</v>
      </c>
    </row>
    <row r="264" spans="1:30">
      <c r="A264" s="17">
        <v>10</v>
      </c>
      <c r="B264" s="27">
        <v>10</v>
      </c>
      <c r="C264" s="27">
        <v>0</v>
      </c>
      <c r="D264" s="27">
        <v>1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18">
        <f t="shared" si="137"/>
        <v>11</v>
      </c>
      <c r="Q264" s="17">
        <v>10</v>
      </c>
      <c r="R264" s="27">
        <v>0</v>
      </c>
      <c r="S264" s="27">
        <v>0</v>
      </c>
      <c r="T264" s="27">
        <v>3</v>
      </c>
      <c r="U264" s="27">
        <v>6</v>
      </c>
      <c r="V264" s="27">
        <v>1</v>
      </c>
      <c r="W264" s="27">
        <v>1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18">
        <f t="shared" si="138"/>
        <v>11</v>
      </c>
    </row>
    <row r="265" spans="1:30">
      <c r="A265" s="17">
        <v>11</v>
      </c>
      <c r="B265" s="27">
        <v>12</v>
      </c>
      <c r="C265" s="27">
        <v>0</v>
      </c>
      <c r="D265" s="27">
        <v>0</v>
      </c>
      <c r="E265" s="27">
        <v>0</v>
      </c>
      <c r="F265" s="27">
        <v>0</v>
      </c>
      <c r="G265" s="27">
        <v>0</v>
      </c>
      <c r="H265" s="27">
        <v>0</v>
      </c>
      <c r="I265" s="27">
        <v>0</v>
      </c>
      <c r="J265" s="27">
        <v>0</v>
      </c>
      <c r="K265" s="27">
        <v>0</v>
      </c>
      <c r="L265" s="27">
        <v>0</v>
      </c>
      <c r="M265" s="27">
        <v>0</v>
      </c>
      <c r="N265" s="27">
        <v>0</v>
      </c>
      <c r="O265" s="18">
        <f t="shared" si="137"/>
        <v>12</v>
      </c>
      <c r="Q265" s="17">
        <v>11</v>
      </c>
      <c r="R265" s="27">
        <v>0</v>
      </c>
      <c r="S265" s="27">
        <v>0</v>
      </c>
      <c r="T265" s="27">
        <v>4</v>
      </c>
      <c r="U265" s="27">
        <v>4</v>
      </c>
      <c r="V265" s="27">
        <v>3</v>
      </c>
      <c r="W265" s="27">
        <v>0</v>
      </c>
      <c r="X265" s="27">
        <v>1</v>
      </c>
      <c r="Y265" s="27">
        <v>0</v>
      </c>
      <c r="Z265" s="27">
        <v>0</v>
      </c>
      <c r="AA265" s="27">
        <v>0</v>
      </c>
      <c r="AB265" s="27">
        <v>0</v>
      </c>
      <c r="AC265" s="27">
        <v>0</v>
      </c>
      <c r="AD265" s="18">
        <f t="shared" si="138"/>
        <v>12</v>
      </c>
    </row>
    <row r="266" spans="1:30">
      <c r="A266" s="17">
        <v>12</v>
      </c>
      <c r="B266" s="27">
        <v>25</v>
      </c>
      <c r="C266" s="27">
        <v>0</v>
      </c>
      <c r="D266" s="27">
        <v>0</v>
      </c>
      <c r="E266" s="27">
        <v>0</v>
      </c>
      <c r="F266" s="27">
        <v>0</v>
      </c>
      <c r="G266" s="27">
        <v>0</v>
      </c>
      <c r="H266" s="27">
        <v>0</v>
      </c>
      <c r="I266" s="27">
        <v>0</v>
      </c>
      <c r="J266" s="27">
        <v>0</v>
      </c>
      <c r="K266" s="27">
        <v>0</v>
      </c>
      <c r="L266" s="27">
        <v>0</v>
      </c>
      <c r="M266" s="27">
        <v>0</v>
      </c>
      <c r="N266" s="27">
        <v>0</v>
      </c>
      <c r="O266" s="18">
        <f t="shared" si="137"/>
        <v>25</v>
      </c>
      <c r="Q266" s="17">
        <v>12</v>
      </c>
      <c r="R266" s="27">
        <v>0</v>
      </c>
      <c r="S266" s="27">
        <v>0</v>
      </c>
      <c r="T266" s="27">
        <v>6</v>
      </c>
      <c r="U266" s="27">
        <v>15</v>
      </c>
      <c r="V266" s="27">
        <v>2</v>
      </c>
      <c r="W266" s="27">
        <v>2</v>
      </c>
      <c r="X266" s="27">
        <v>0</v>
      </c>
      <c r="Y266" s="27">
        <v>0</v>
      </c>
      <c r="Z266" s="27">
        <v>0</v>
      </c>
      <c r="AA266" s="27">
        <v>0</v>
      </c>
      <c r="AB266" s="27">
        <v>0</v>
      </c>
      <c r="AC266" s="27">
        <v>0</v>
      </c>
      <c r="AD266" s="18">
        <f t="shared" si="138"/>
        <v>25</v>
      </c>
    </row>
    <row r="267" spans="1:30">
      <c r="A267" s="17">
        <v>13</v>
      </c>
      <c r="B267" s="27">
        <v>15</v>
      </c>
      <c r="C267" s="27">
        <v>1</v>
      </c>
      <c r="D267" s="27">
        <v>1</v>
      </c>
      <c r="E267" s="27">
        <v>0</v>
      </c>
      <c r="F267" s="27">
        <v>1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18">
        <f t="shared" si="137"/>
        <v>18</v>
      </c>
      <c r="Q267" s="17">
        <v>13</v>
      </c>
      <c r="R267" s="27">
        <v>0</v>
      </c>
      <c r="S267" s="27">
        <v>0</v>
      </c>
      <c r="T267" s="27">
        <v>13</v>
      </c>
      <c r="U267" s="27">
        <v>5</v>
      </c>
      <c r="V267" s="27">
        <v>0</v>
      </c>
      <c r="W267" s="27">
        <v>0</v>
      </c>
      <c r="X267" s="27">
        <v>0</v>
      </c>
      <c r="Y267" s="27">
        <v>0</v>
      </c>
      <c r="Z267" s="27">
        <v>0</v>
      </c>
      <c r="AA267" s="27">
        <v>0</v>
      </c>
      <c r="AB267" s="27">
        <v>0</v>
      </c>
      <c r="AC267" s="27">
        <v>0</v>
      </c>
      <c r="AD267" s="18">
        <f t="shared" si="138"/>
        <v>18</v>
      </c>
    </row>
    <row r="268" spans="1:30">
      <c r="A268" s="17">
        <v>14</v>
      </c>
      <c r="B268" s="27">
        <v>16</v>
      </c>
      <c r="C268" s="27">
        <v>0</v>
      </c>
      <c r="D268" s="27">
        <v>0</v>
      </c>
      <c r="E268" s="27">
        <v>0</v>
      </c>
      <c r="F268" s="27">
        <v>0</v>
      </c>
      <c r="G268" s="27">
        <v>0</v>
      </c>
      <c r="H268" s="27">
        <v>0</v>
      </c>
      <c r="I268" s="27">
        <v>0</v>
      </c>
      <c r="J268" s="27">
        <v>0</v>
      </c>
      <c r="K268" s="27">
        <v>0</v>
      </c>
      <c r="L268" s="27">
        <v>0</v>
      </c>
      <c r="M268" s="27">
        <v>0</v>
      </c>
      <c r="N268" s="27">
        <v>0</v>
      </c>
      <c r="O268" s="18">
        <f t="shared" si="137"/>
        <v>16</v>
      </c>
      <c r="Q268" s="17">
        <v>14</v>
      </c>
      <c r="R268" s="27">
        <v>0</v>
      </c>
      <c r="S268" s="27">
        <v>0</v>
      </c>
      <c r="T268" s="27">
        <v>4</v>
      </c>
      <c r="U268" s="27">
        <v>11</v>
      </c>
      <c r="V268" s="27">
        <v>1</v>
      </c>
      <c r="W268" s="27">
        <v>0</v>
      </c>
      <c r="X268" s="27">
        <v>0</v>
      </c>
      <c r="Y268" s="27">
        <v>0</v>
      </c>
      <c r="Z268" s="27">
        <v>0</v>
      </c>
      <c r="AA268" s="27">
        <v>0</v>
      </c>
      <c r="AB268" s="27">
        <v>0</v>
      </c>
      <c r="AC268" s="27">
        <v>0</v>
      </c>
      <c r="AD268" s="18">
        <f t="shared" si="138"/>
        <v>16</v>
      </c>
    </row>
    <row r="269" spans="1:30">
      <c r="A269" s="17">
        <v>15</v>
      </c>
      <c r="B269" s="27">
        <v>19</v>
      </c>
      <c r="C269" s="27">
        <v>1</v>
      </c>
      <c r="D269" s="27">
        <v>0</v>
      </c>
      <c r="E269" s="27">
        <v>0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18">
        <f t="shared" si="137"/>
        <v>20</v>
      </c>
      <c r="Q269" s="17">
        <v>15</v>
      </c>
      <c r="R269" s="27">
        <v>0</v>
      </c>
      <c r="S269" s="27">
        <v>1</v>
      </c>
      <c r="T269" s="27">
        <v>3</v>
      </c>
      <c r="U269" s="27">
        <v>10</v>
      </c>
      <c r="V269" s="27">
        <v>5</v>
      </c>
      <c r="W269" s="27">
        <v>1</v>
      </c>
      <c r="X269" s="27">
        <v>0</v>
      </c>
      <c r="Y269" s="27">
        <v>0</v>
      </c>
      <c r="Z269" s="27">
        <v>0</v>
      </c>
      <c r="AA269" s="27">
        <v>0</v>
      </c>
      <c r="AB269" s="27">
        <v>0</v>
      </c>
      <c r="AC269" s="27">
        <v>0</v>
      </c>
      <c r="AD269" s="18">
        <f t="shared" si="138"/>
        <v>20</v>
      </c>
    </row>
    <row r="270" spans="1:30">
      <c r="A270" s="17">
        <v>16</v>
      </c>
      <c r="B270" s="27">
        <v>5</v>
      </c>
      <c r="C270" s="27">
        <v>0</v>
      </c>
      <c r="D270" s="27">
        <v>0</v>
      </c>
      <c r="E270" s="27">
        <v>0</v>
      </c>
      <c r="F270" s="27">
        <v>0</v>
      </c>
      <c r="G270" s="27">
        <v>0</v>
      </c>
      <c r="H270" s="27">
        <v>0</v>
      </c>
      <c r="I270" s="27">
        <v>0</v>
      </c>
      <c r="J270" s="27">
        <v>0</v>
      </c>
      <c r="K270" s="27">
        <v>0</v>
      </c>
      <c r="L270" s="27">
        <v>0</v>
      </c>
      <c r="M270" s="27">
        <v>0</v>
      </c>
      <c r="N270" s="27">
        <v>0</v>
      </c>
      <c r="O270" s="18">
        <f t="shared" si="137"/>
        <v>5</v>
      </c>
      <c r="Q270" s="17">
        <v>16</v>
      </c>
      <c r="R270" s="27">
        <v>1</v>
      </c>
      <c r="S270" s="27">
        <v>0</v>
      </c>
      <c r="T270" s="27">
        <v>4</v>
      </c>
      <c r="U270" s="27">
        <v>0</v>
      </c>
      <c r="V270" s="27">
        <v>0</v>
      </c>
      <c r="W270" s="27">
        <v>0</v>
      </c>
      <c r="X270" s="27">
        <v>0</v>
      </c>
      <c r="Y270" s="27">
        <v>0</v>
      </c>
      <c r="Z270" s="27">
        <v>0</v>
      </c>
      <c r="AA270" s="27">
        <v>0</v>
      </c>
      <c r="AB270" s="27">
        <v>0</v>
      </c>
      <c r="AC270" s="27">
        <v>0</v>
      </c>
      <c r="AD270" s="18">
        <f t="shared" si="138"/>
        <v>5</v>
      </c>
    </row>
    <row r="271" spans="1:30">
      <c r="A271" s="17">
        <v>17</v>
      </c>
      <c r="B271" s="27">
        <v>11</v>
      </c>
      <c r="C271" s="27">
        <v>1</v>
      </c>
      <c r="D271" s="27">
        <v>0</v>
      </c>
      <c r="E271" s="27">
        <v>0</v>
      </c>
      <c r="F271" s="27">
        <v>0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18">
        <f t="shared" si="137"/>
        <v>12</v>
      </c>
      <c r="Q271" s="17">
        <v>17</v>
      </c>
      <c r="R271" s="27">
        <v>1</v>
      </c>
      <c r="S271" s="27">
        <v>1</v>
      </c>
      <c r="T271" s="27">
        <v>2</v>
      </c>
      <c r="U271" s="27">
        <v>7</v>
      </c>
      <c r="V271" s="27">
        <v>1</v>
      </c>
      <c r="W271" s="27">
        <v>0</v>
      </c>
      <c r="X271" s="27">
        <v>0</v>
      </c>
      <c r="Y271" s="27">
        <v>0</v>
      </c>
      <c r="Z271" s="27">
        <v>0</v>
      </c>
      <c r="AA271" s="27">
        <v>0</v>
      </c>
      <c r="AB271" s="27">
        <v>0</v>
      </c>
      <c r="AC271" s="27">
        <v>0</v>
      </c>
      <c r="AD271" s="18">
        <f t="shared" si="138"/>
        <v>12</v>
      </c>
    </row>
    <row r="272" spans="1:30">
      <c r="A272" s="17">
        <v>18</v>
      </c>
      <c r="B272" s="27">
        <v>11</v>
      </c>
      <c r="C272" s="27">
        <v>0</v>
      </c>
      <c r="D272" s="27">
        <v>0</v>
      </c>
      <c r="E272" s="27">
        <v>0</v>
      </c>
      <c r="F272" s="27">
        <v>0</v>
      </c>
      <c r="G272" s="27">
        <v>0</v>
      </c>
      <c r="H272" s="27">
        <v>0</v>
      </c>
      <c r="I272" s="27">
        <v>0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18">
        <f t="shared" si="137"/>
        <v>11</v>
      </c>
      <c r="Q272" s="17">
        <v>18</v>
      </c>
      <c r="R272" s="27">
        <v>0</v>
      </c>
      <c r="S272" s="27">
        <v>0</v>
      </c>
      <c r="T272" s="27">
        <v>0</v>
      </c>
      <c r="U272" s="27">
        <v>10</v>
      </c>
      <c r="V272" s="27">
        <v>1</v>
      </c>
      <c r="W272" s="27">
        <v>0</v>
      </c>
      <c r="X272" s="27">
        <v>0</v>
      </c>
      <c r="Y272" s="27">
        <v>0</v>
      </c>
      <c r="Z272" s="27">
        <v>0</v>
      </c>
      <c r="AA272" s="27">
        <v>0</v>
      </c>
      <c r="AB272" s="27">
        <v>0</v>
      </c>
      <c r="AC272" s="27">
        <v>0</v>
      </c>
      <c r="AD272" s="18">
        <f t="shared" si="138"/>
        <v>11</v>
      </c>
    </row>
    <row r="273" spans="1:30">
      <c r="A273" s="17">
        <v>19</v>
      </c>
      <c r="B273" s="27">
        <v>17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0</v>
      </c>
      <c r="I273" s="27">
        <v>0</v>
      </c>
      <c r="J273" s="27">
        <v>0</v>
      </c>
      <c r="K273" s="27">
        <v>0</v>
      </c>
      <c r="L273" s="27">
        <v>0</v>
      </c>
      <c r="M273" s="27">
        <v>0</v>
      </c>
      <c r="N273" s="27">
        <v>0</v>
      </c>
      <c r="O273" s="18">
        <f t="shared" si="137"/>
        <v>17</v>
      </c>
      <c r="Q273" s="17">
        <v>19</v>
      </c>
      <c r="R273" s="27">
        <v>1</v>
      </c>
      <c r="S273" s="27">
        <v>2</v>
      </c>
      <c r="T273" s="27">
        <v>10</v>
      </c>
      <c r="U273" s="27">
        <v>3</v>
      </c>
      <c r="V273" s="27">
        <v>0</v>
      </c>
      <c r="W273" s="27">
        <v>1</v>
      </c>
      <c r="X273" s="27">
        <v>0</v>
      </c>
      <c r="Y273" s="27">
        <v>0</v>
      </c>
      <c r="Z273" s="27">
        <v>0</v>
      </c>
      <c r="AA273" s="27">
        <v>0</v>
      </c>
      <c r="AB273" s="27">
        <v>0</v>
      </c>
      <c r="AC273" s="27">
        <v>0</v>
      </c>
      <c r="AD273" s="18">
        <f t="shared" si="138"/>
        <v>17</v>
      </c>
    </row>
    <row r="274" spans="1:30">
      <c r="A274" s="17">
        <v>20</v>
      </c>
      <c r="B274" s="27">
        <v>14</v>
      </c>
      <c r="C274" s="27">
        <v>0</v>
      </c>
      <c r="D274" s="27">
        <v>1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18">
        <f t="shared" si="137"/>
        <v>15</v>
      </c>
      <c r="Q274" s="17">
        <v>20</v>
      </c>
      <c r="R274" s="27">
        <v>0</v>
      </c>
      <c r="S274" s="27">
        <v>0</v>
      </c>
      <c r="T274" s="27">
        <v>2</v>
      </c>
      <c r="U274" s="27">
        <v>10</v>
      </c>
      <c r="V274" s="27">
        <v>3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18">
        <f t="shared" si="138"/>
        <v>15</v>
      </c>
    </row>
    <row r="275" spans="1:30">
      <c r="A275" s="17">
        <v>21</v>
      </c>
      <c r="B275" s="27">
        <v>2</v>
      </c>
      <c r="C275" s="27">
        <v>0</v>
      </c>
      <c r="D275" s="27">
        <v>0</v>
      </c>
      <c r="E275" s="27">
        <v>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18">
        <f t="shared" si="137"/>
        <v>2</v>
      </c>
      <c r="Q275" s="17">
        <v>21</v>
      </c>
      <c r="R275" s="27">
        <v>0</v>
      </c>
      <c r="S275" s="27">
        <v>0</v>
      </c>
      <c r="T275" s="27">
        <v>0</v>
      </c>
      <c r="U275" s="27">
        <v>1</v>
      </c>
      <c r="V275" s="27">
        <v>1</v>
      </c>
      <c r="W275" s="27">
        <v>0</v>
      </c>
      <c r="X275" s="27">
        <v>0</v>
      </c>
      <c r="Y275" s="27">
        <v>0</v>
      </c>
      <c r="Z275" s="27">
        <v>0</v>
      </c>
      <c r="AA275" s="27">
        <v>0</v>
      </c>
      <c r="AB275" s="27">
        <v>0</v>
      </c>
      <c r="AC275" s="27">
        <v>0</v>
      </c>
      <c r="AD275" s="18">
        <f t="shared" si="138"/>
        <v>2</v>
      </c>
    </row>
    <row r="276" spans="1:30">
      <c r="A276" s="17">
        <v>22</v>
      </c>
      <c r="B276" s="27">
        <v>6</v>
      </c>
      <c r="C276" s="27">
        <v>0</v>
      </c>
      <c r="D276" s="27">
        <v>0</v>
      </c>
      <c r="E276" s="27">
        <v>0</v>
      </c>
      <c r="F276" s="27">
        <v>0</v>
      </c>
      <c r="G276" s="27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18">
        <f t="shared" si="137"/>
        <v>6</v>
      </c>
      <c r="Q276" s="17">
        <v>22</v>
      </c>
      <c r="R276" s="27">
        <v>0</v>
      </c>
      <c r="S276" s="27">
        <v>0</v>
      </c>
      <c r="T276" s="27">
        <v>0</v>
      </c>
      <c r="U276" s="27">
        <v>6</v>
      </c>
      <c r="V276" s="27">
        <v>0</v>
      </c>
      <c r="W276" s="27">
        <v>0</v>
      </c>
      <c r="X276" s="27">
        <v>0</v>
      </c>
      <c r="Y276" s="27">
        <v>0</v>
      </c>
      <c r="Z276" s="27">
        <v>0</v>
      </c>
      <c r="AA276" s="27">
        <v>0</v>
      </c>
      <c r="AB276" s="27">
        <v>0</v>
      </c>
      <c r="AC276" s="27">
        <v>0</v>
      </c>
      <c r="AD276" s="18">
        <f t="shared" si="138"/>
        <v>6</v>
      </c>
    </row>
    <row r="277" spans="1:30">
      <c r="A277" s="17">
        <v>23</v>
      </c>
      <c r="B277" s="27">
        <v>5</v>
      </c>
      <c r="C277" s="27">
        <v>1</v>
      </c>
      <c r="D277" s="27">
        <v>0</v>
      </c>
      <c r="E277" s="27">
        <v>0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18">
        <f t="shared" si="137"/>
        <v>6</v>
      </c>
      <c r="Q277" s="17">
        <v>23</v>
      </c>
      <c r="R277" s="27">
        <v>0</v>
      </c>
      <c r="S277" s="27">
        <v>0</v>
      </c>
      <c r="T277" s="27">
        <v>1</v>
      </c>
      <c r="U277" s="27">
        <v>4</v>
      </c>
      <c r="V277" s="27">
        <v>1</v>
      </c>
      <c r="W277" s="27">
        <v>0</v>
      </c>
      <c r="X277" s="27">
        <v>0</v>
      </c>
      <c r="Y277" s="27">
        <v>0</v>
      </c>
      <c r="Z277" s="27">
        <v>0</v>
      </c>
      <c r="AA277" s="27">
        <v>0</v>
      </c>
      <c r="AB277" s="27">
        <v>0</v>
      </c>
      <c r="AC277" s="27">
        <v>0</v>
      </c>
      <c r="AD277" s="18">
        <f t="shared" si="138"/>
        <v>6</v>
      </c>
    </row>
    <row r="278" spans="1:30">
      <c r="A278" s="17">
        <v>24</v>
      </c>
      <c r="B278" s="27">
        <v>0</v>
      </c>
      <c r="C278" s="27">
        <v>0</v>
      </c>
      <c r="D278" s="27">
        <v>0</v>
      </c>
      <c r="E278" s="27">
        <v>0</v>
      </c>
      <c r="F278" s="27">
        <v>0</v>
      </c>
      <c r="G278" s="27">
        <v>0</v>
      </c>
      <c r="H278" s="27">
        <v>0</v>
      </c>
      <c r="I278" s="27">
        <v>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18">
        <f t="shared" si="137"/>
        <v>0</v>
      </c>
      <c r="Q278" s="17">
        <v>24</v>
      </c>
      <c r="R278" s="27">
        <v>0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7">
        <v>0</v>
      </c>
      <c r="AA278" s="27">
        <v>0</v>
      </c>
      <c r="AB278" s="27">
        <v>0</v>
      </c>
      <c r="AC278" s="27">
        <v>0</v>
      </c>
      <c r="AD278" s="18">
        <f t="shared" si="138"/>
        <v>0</v>
      </c>
    </row>
    <row r="280" spans="1:30">
      <c r="A280" s="69" t="s">
        <v>43</v>
      </c>
      <c r="B280" s="70">
        <f t="shared" ref="B280:O280" si="139">SUM(B262:B273)</f>
        <v>184</v>
      </c>
      <c r="C280" s="70">
        <f t="shared" si="139"/>
        <v>3</v>
      </c>
      <c r="D280" s="70">
        <f t="shared" si="139"/>
        <v>3</v>
      </c>
      <c r="E280" s="70">
        <f t="shared" si="139"/>
        <v>0</v>
      </c>
      <c r="F280" s="70">
        <f t="shared" si="139"/>
        <v>1</v>
      </c>
      <c r="G280" s="70">
        <f t="shared" si="139"/>
        <v>0</v>
      </c>
      <c r="H280" s="70">
        <f t="shared" si="139"/>
        <v>0</v>
      </c>
      <c r="I280" s="70">
        <f t="shared" si="139"/>
        <v>0</v>
      </c>
      <c r="J280" s="70">
        <f t="shared" si="139"/>
        <v>0</v>
      </c>
      <c r="K280" s="70">
        <f t="shared" si="139"/>
        <v>0</v>
      </c>
      <c r="L280" s="70">
        <f t="shared" si="139"/>
        <v>0</v>
      </c>
      <c r="M280" s="70">
        <f t="shared" si="139"/>
        <v>0</v>
      </c>
      <c r="N280" s="70">
        <f t="shared" si="139"/>
        <v>0</v>
      </c>
      <c r="O280" s="71">
        <f t="shared" si="139"/>
        <v>191</v>
      </c>
      <c r="Q280" s="69" t="s">
        <v>43</v>
      </c>
      <c r="R280" s="70">
        <f t="shared" ref="R280:AD280" si="140">SUM(R262:R273)</f>
        <v>3</v>
      </c>
      <c r="S280" s="70">
        <f t="shared" si="140"/>
        <v>6</v>
      </c>
      <c r="T280" s="70">
        <f t="shared" si="140"/>
        <v>66</v>
      </c>
      <c r="U280" s="70">
        <f t="shared" si="140"/>
        <v>87</v>
      </c>
      <c r="V280" s="70">
        <f t="shared" si="140"/>
        <v>22</v>
      </c>
      <c r="W280" s="70">
        <f t="shared" si="140"/>
        <v>6</v>
      </c>
      <c r="X280" s="70">
        <f t="shared" si="140"/>
        <v>1</v>
      </c>
      <c r="Y280" s="70">
        <f t="shared" si="140"/>
        <v>0</v>
      </c>
      <c r="Z280" s="70">
        <f t="shared" si="140"/>
        <v>0</v>
      </c>
      <c r="AA280" s="70">
        <f t="shared" si="140"/>
        <v>0</v>
      </c>
      <c r="AB280" s="70">
        <f t="shared" si="140"/>
        <v>0</v>
      </c>
      <c r="AC280" s="70">
        <f t="shared" si="140"/>
        <v>0</v>
      </c>
      <c r="AD280" s="71">
        <f t="shared" si="140"/>
        <v>191</v>
      </c>
    </row>
    <row r="281" spans="1:30">
      <c r="A281" s="73" t="s">
        <v>45</v>
      </c>
      <c r="B281" s="75">
        <f t="shared" ref="B281:O281" si="141">SUM(B261:B276)</f>
        <v>212</v>
      </c>
      <c r="C281" s="75">
        <f t="shared" si="141"/>
        <v>3</v>
      </c>
      <c r="D281" s="75">
        <f t="shared" si="141"/>
        <v>4</v>
      </c>
      <c r="E281" s="75">
        <f t="shared" si="141"/>
        <v>0</v>
      </c>
      <c r="F281" s="75">
        <f t="shared" si="141"/>
        <v>1</v>
      </c>
      <c r="G281" s="75">
        <f t="shared" si="141"/>
        <v>0</v>
      </c>
      <c r="H281" s="75">
        <f t="shared" si="141"/>
        <v>0</v>
      </c>
      <c r="I281" s="75">
        <f t="shared" si="141"/>
        <v>0</v>
      </c>
      <c r="J281" s="75">
        <f t="shared" si="141"/>
        <v>0</v>
      </c>
      <c r="K281" s="75">
        <f t="shared" si="141"/>
        <v>0</v>
      </c>
      <c r="L281" s="75">
        <f t="shared" si="141"/>
        <v>0</v>
      </c>
      <c r="M281" s="75">
        <f t="shared" si="141"/>
        <v>0</v>
      </c>
      <c r="N281" s="75">
        <f t="shared" si="141"/>
        <v>0</v>
      </c>
      <c r="O281" s="71">
        <f t="shared" si="141"/>
        <v>220</v>
      </c>
      <c r="Q281" s="73" t="s">
        <v>45</v>
      </c>
      <c r="R281" s="75">
        <f t="shared" ref="R281:AD281" si="142">SUM(R261:R276)</f>
        <v>3</v>
      </c>
      <c r="S281" s="75">
        <f t="shared" si="142"/>
        <v>6</v>
      </c>
      <c r="T281" s="75">
        <f t="shared" si="142"/>
        <v>69</v>
      </c>
      <c r="U281" s="75">
        <f t="shared" si="142"/>
        <v>109</v>
      </c>
      <c r="V281" s="75">
        <f t="shared" si="142"/>
        <v>26</v>
      </c>
      <c r="W281" s="75">
        <f t="shared" si="142"/>
        <v>6</v>
      </c>
      <c r="X281" s="75">
        <f t="shared" si="142"/>
        <v>1</v>
      </c>
      <c r="Y281" s="75">
        <f t="shared" si="142"/>
        <v>0</v>
      </c>
      <c r="Z281" s="75">
        <f t="shared" si="142"/>
        <v>0</v>
      </c>
      <c r="AA281" s="75">
        <f t="shared" si="142"/>
        <v>0</v>
      </c>
      <c r="AB281" s="75">
        <f t="shared" si="142"/>
        <v>0</v>
      </c>
      <c r="AC281" s="75">
        <f t="shared" si="142"/>
        <v>0</v>
      </c>
      <c r="AD281" s="71">
        <f t="shared" si="142"/>
        <v>220</v>
      </c>
    </row>
    <row r="282" spans="1:30">
      <c r="A282" s="76" t="s">
        <v>47</v>
      </c>
      <c r="B282" s="78">
        <f t="shared" ref="B282:O282" si="143">SUM(B261:B278)</f>
        <v>217</v>
      </c>
      <c r="C282" s="78">
        <f t="shared" si="143"/>
        <v>4</v>
      </c>
      <c r="D282" s="78">
        <f t="shared" si="143"/>
        <v>4</v>
      </c>
      <c r="E282" s="78">
        <f t="shared" si="143"/>
        <v>0</v>
      </c>
      <c r="F282" s="78">
        <f t="shared" si="143"/>
        <v>1</v>
      </c>
      <c r="G282" s="78">
        <f t="shared" si="143"/>
        <v>0</v>
      </c>
      <c r="H282" s="78">
        <f t="shared" si="143"/>
        <v>0</v>
      </c>
      <c r="I282" s="78">
        <f t="shared" si="143"/>
        <v>0</v>
      </c>
      <c r="J282" s="78">
        <f t="shared" si="143"/>
        <v>0</v>
      </c>
      <c r="K282" s="78">
        <f t="shared" si="143"/>
        <v>0</v>
      </c>
      <c r="L282" s="78">
        <f t="shared" si="143"/>
        <v>0</v>
      </c>
      <c r="M282" s="78">
        <f t="shared" si="143"/>
        <v>0</v>
      </c>
      <c r="N282" s="78">
        <f t="shared" si="143"/>
        <v>0</v>
      </c>
      <c r="O282" s="71">
        <f t="shared" si="143"/>
        <v>226</v>
      </c>
      <c r="Q282" s="76" t="s">
        <v>47</v>
      </c>
      <c r="R282" s="78">
        <f t="shared" ref="R282:AD282" si="144">SUM(R261:R278)</f>
        <v>3</v>
      </c>
      <c r="S282" s="78">
        <f t="shared" si="144"/>
        <v>6</v>
      </c>
      <c r="T282" s="78">
        <f t="shared" si="144"/>
        <v>70</v>
      </c>
      <c r="U282" s="78">
        <f t="shared" si="144"/>
        <v>113</v>
      </c>
      <c r="V282" s="78">
        <f t="shared" si="144"/>
        <v>27</v>
      </c>
      <c r="W282" s="78">
        <f t="shared" si="144"/>
        <v>6</v>
      </c>
      <c r="X282" s="78">
        <f t="shared" si="144"/>
        <v>1</v>
      </c>
      <c r="Y282" s="78">
        <f t="shared" si="144"/>
        <v>0</v>
      </c>
      <c r="Z282" s="78">
        <f t="shared" si="144"/>
        <v>0</v>
      </c>
      <c r="AA282" s="78">
        <f t="shared" si="144"/>
        <v>0</v>
      </c>
      <c r="AB282" s="78">
        <f t="shared" si="144"/>
        <v>0</v>
      </c>
      <c r="AC282" s="78">
        <f t="shared" si="144"/>
        <v>0</v>
      </c>
      <c r="AD282" s="71">
        <f t="shared" si="144"/>
        <v>226</v>
      </c>
    </row>
    <row r="283" spans="1:30">
      <c r="A283" s="79" t="s">
        <v>48</v>
      </c>
      <c r="B283" s="81">
        <f t="shared" ref="B283:O283" si="145">SUM(B255:B278)</f>
        <v>221</v>
      </c>
      <c r="C283" s="81">
        <f t="shared" si="145"/>
        <v>5</v>
      </c>
      <c r="D283" s="81">
        <f t="shared" si="145"/>
        <v>4</v>
      </c>
      <c r="E283" s="81">
        <f t="shared" si="145"/>
        <v>0</v>
      </c>
      <c r="F283" s="81">
        <f t="shared" si="145"/>
        <v>1</v>
      </c>
      <c r="G283" s="81">
        <f t="shared" si="145"/>
        <v>0</v>
      </c>
      <c r="H283" s="81">
        <f t="shared" si="145"/>
        <v>0</v>
      </c>
      <c r="I283" s="81">
        <f t="shared" si="145"/>
        <v>0</v>
      </c>
      <c r="J283" s="81">
        <f t="shared" si="145"/>
        <v>0</v>
      </c>
      <c r="K283" s="81">
        <f t="shared" si="145"/>
        <v>0</v>
      </c>
      <c r="L283" s="81">
        <f t="shared" si="145"/>
        <v>0</v>
      </c>
      <c r="M283" s="81">
        <f t="shared" si="145"/>
        <v>0</v>
      </c>
      <c r="N283" s="81">
        <f t="shared" si="145"/>
        <v>0</v>
      </c>
      <c r="O283" s="71">
        <f t="shared" si="145"/>
        <v>231</v>
      </c>
      <c r="Q283" s="79" t="s">
        <v>48</v>
      </c>
      <c r="R283" s="81">
        <f t="shared" ref="R283:AD283" si="146">SUM(R255:R278)</f>
        <v>3</v>
      </c>
      <c r="S283" s="81">
        <f t="shared" si="146"/>
        <v>6</v>
      </c>
      <c r="T283" s="81">
        <f t="shared" si="146"/>
        <v>70</v>
      </c>
      <c r="U283" s="81">
        <f t="shared" si="146"/>
        <v>117</v>
      </c>
      <c r="V283" s="81">
        <f t="shared" si="146"/>
        <v>28</v>
      </c>
      <c r="W283" s="81">
        <f t="shared" si="146"/>
        <v>6</v>
      </c>
      <c r="X283" s="81">
        <f t="shared" si="146"/>
        <v>1</v>
      </c>
      <c r="Y283" s="81">
        <f t="shared" si="146"/>
        <v>0</v>
      </c>
      <c r="Z283" s="81">
        <f t="shared" si="146"/>
        <v>0</v>
      </c>
      <c r="AA283" s="81">
        <f t="shared" si="146"/>
        <v>0</v>
      </c>
      <c r="AB283" s="81">
        <f t="shared" si="146"/>
        <v>0</v>
      </c>
      <c r="AC283" s="81">
        <f t="shared" si="146"/>
        <v>0</v>
      </c>
      <c r="AD283" s="71">
        <f t="shared" si="146"/>
        <v>231</v>
      </c>
    </row>
    <row r="286" spans="1:30">
      <c r="A286" s="4"/>
      <c r="B286" s="2" t="s">
        <v>2</v>
      </c>
      <c r="C286" s="4" t="str">
        <f>C6</f>
        <v xml:space="preserve">Eastbound </v>
      </c>
      <c r="R286" s="2" t="s">
        <v>2</v>
      </c>
      <c r="S286" s="4" t="str">
        <f>C6</f>
        <v xml:space="preserve">Eastbound </v>
      </c>
    </row>
    <row r="288" spans="1:30">
      <c r="A288" s="10">
        <f>A218+1</f>
        <v>45699</v>
      </c>
      <c r="B288" s="115" t="s">
        <v>10</v>
      </c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7"/>
      <c r="Q288" s="10">
        <f>Q218+1</f>
        <v>45699</v>
      </c>
      <c r="R288" s="115" t="s">
        <v>11</v>
      </c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7"/>
    </row>
    <row r="289" spans="1:30">
      <c r="A289" s="17" t="s">
        <v>19</v>
      </c>
      <c r="B289" s="17">
        <v>1</v>
      </c>
      <c r="C289" s="17">
        <v>2</v>
      </c>
      <c r="D289" s="17">
        <v>3</v>
      </c>
      <c r="E289" s="17">
        <v>4</v>
      </c>
      <c r="F289" s="17">
        <v>5</v>
      </c>
      <c r="G289" s="17">
        <v>6</v>
      </c>
      <c r="H289" s="17">
        <v>7</v>
      </c>
      <c r="I289" s="17">
        <v>8</v>
      </c>
      <c r="J289" s="17">
        <v>9</v>
      </c>
      <c r="K289" s="17">
        <v>10</v>
      </c>
      <c r="L289" s="17">
        <v>11</v>
      </c>
      <c r="M289" s="17">
        <v>12</v>
      </c>
      <c r="N289" s="17">
        <v>13</v>
      </c>
      <c r="O289" s="18" t="s">
        <v>18</v>
      </c>
      <c r="Q289" s="17" t="s">
        <v>19</v>
      </c>
      <c r="R289" s="17" t="str">
        <f t="shared" ref="R289:AC289" si="147">R$9</f>
        <v>0-10</v>
      </c>
      <c r="S289" s="17" t="str">
        <f t="shared" si="147"/>
        <v>10-15</v>
      </c>
      <c r="T289" s="17" t="str">
        <f t="shared" si="147"/>
        <v>15-20</v>
      </c>
      <c r="U289" s="17" t="str">
        <f t="shared" si="147"/>
        <v>20-25</v>
      </c>
      <c r="V289" s="17" t="str">
        <f t="shared" si="147"/>
        <v>25-30</v>
      </c>
      <c r="W289" s="17" t="str">
        <f t="shared" si="147"/>
        <v>30-35</v>
      </c>
      <c r="X289" s="17" t="str">
        <f t="shared" si="147"/>
        <v>35-40</v>
      </c>
      <c r="Y289" s="17" t="str">
        <f t="shared" si="147"/>
        <v>40-45</v>
      </c>
      <c r="Z289" s="17" t="str">
        <f t="shared" si="147"/>
        <v>45-50</v>
      </c>
      <c r="AA289" s="17" t="str">
        <f t="shared" si="147"/>
        <v>50-55</v>
      </c>
      <c r="AB289" s="17" t="str">
        <f t="shared" si="147"/>
        <v>55-60</v>
      </c>
      <c r="AC289" s="17" t="str">
        <f t="shared" si="147"/>
        <v>60+</v>
      </c>
      <c r="AD289" s="18" t="s">
        <v>18</v>
      </c>
    </row>
    <row r="290" spans="1:30">
      <c r="A290" s="17">
        <v>1</v>
      </c>
      <c r="B290" s="27">
        <v>3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18">
        <f t="shared" ref="O290:O313" si="148">SUM(B290:N290)</f>
        <v>3</v>
      </c>
      <c r="Q290" s="17">
        <v>1</v>
      </c>
      <c r="R290" s="27">
        <v>0</v>
      </c>
      <c r="S290" s="27">
        <v>0</v>
      </c>
      <c r="T290" s="27">
        <v>0</v>
      </c>
      <c r="U290" s="27">
        <v>2</v>
      </c>
      <c r="V290" s="27">
        <v>1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18">
        <f t="shared" ref="AD290:AD313" si="149">SUM(R290:AC290)</f>
        <v>3</v>
      </c>
    </row>
    <row r="291" spans="1:30">
      <c r="A291" s="17">
        <v>2</v>
      </c>
      <c r="B291" s="27">
        <v>0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18">
        <f t="shared" si="148"/>
        <v>0</v>
      </c>
      <c r="Q291" s="17">
        <v>2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18">
        <f t="shared" si="149"/>
        <v>0</v>
      </c>
    </row>
    <row r="292" spans="1:30">
      <c r="A292" s="17">
        <v>3</v>
      </c>
      <c r="B292" s="27">
        <v>1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18">
        <f t="shared" si="148"/>
        <v>1</v>
      </c>
      <c r="Q292" s="17">
        <v>3</v>
      </c>
      <c r="R292" s="27">
        <v>0</v>
      </c>
      <c r="S292" s="27">
        <v>0</v>
      </c>
      <c r="T292" s="27">
        <v>1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18">
        <f t="shared" si="149"/>
        <v>1</v>
      </c>
    </row>
    <row r="293" spans="1:30">
      <c r="A293" s="17">
        <v>4</v>
      </c>
      <c r="B293" s="27">
        <v>2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18">
        <f t="shared" si="148"/>
        <v>2</v>
      </c>
      <c r="Q293" s="17">
        <v>4</v>
      </c>
      <c r="R293" s="27">
        <v>0</v>
      </c>
      <c r="S293" s="27">
        <v>0</v>
      </c>
      <c r="T293" s="27">
        <v>0</v>
      </c>
      <c r="U293" s="27">
        <v>1</v>
      </c>
      <c r="V293" s="27">
        <v>1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18">
        <f t="shared" si="149"/>
        <v>2</v>
      </c>
    </row>
    <row r="294" spans="1:30">
      <c r="A294" s="17">
        <v>5</v>
      </c>
      <c r="B294" s="27">
        <v>2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18">
        <f t="shared" si="148"/>
        <v>2</v>
      </c>
      <c r="Q294" s="17">
        <v>5</v>
      </c>
      <c r="R294" s="27">
        <v>0</v>
      </c>
      <c r="S294" s="27">
        <v>0</v>
      </c>
      <c r="T294" s="27">
        <v>0</v>
      </c>
      <c r="U294" s="27">
        <v>0</v>
      </c>
      <c r="V294" s="27">
        <v>1</v>
      </c>
      <c r="W294" s="27">
        <v>1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18">
        <f t="shared" si="149"/>
        <v>2</v>
      </c>
    </row>
    <row r="295" spans="1:30">
      <c r="A295" s="17">
        <v>6</v>
      </c>
      <c r="B295" s="27">
        <v>1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18">
        <f t="shared" si="148"/>
        <v>1</v>
      </c>
      <c r="Q295" s="17">
        <v>6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1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18">
        <f t="shared" si="149"/>
        <v>1</v>
      </c>
    </row>
    <row r="296" spans="1:30">
      <c r="A296" s="17">
        <v>7</v>
      </c>
      <c r="B296" s="27">
        <v>4</v>
      </c>
      <c r="C296" s="27">
        <v>0</v>
      </c>
      <c r="D296" s="27">
        <v>0</v>
      </c>
      <c r="E296" s="27">
        <v>0</v>
      </c>
      <c r="F296" s="27">
        <v>0</v>
      </c>
      <c r="G296" s="27">
        <v>0</v>
      </c>
      <c r="H296" s="27">
        <v>0</v>
      </c>
      <c r="I296" s="27">
        <v>0</v>
      </c>
      <c r="J296" s="27">
        <v>0</v>
      </c>
      <c r="K296" s="27">
        <v>0</v>
      </c>
      <c r="L296" s="27">
        <v>0</v>
      </c>
      <c r="M296" s="27">
        <v>0</v>
      </c>
      <c r="N296" s="27">
        <v>0</v>
      </c>
      <c r="O296" s="18">
        <f t="shared" si="148"/>
        <v>4</v>
      </c>
      <c r="Q296" s="17">
        <v>7</v>
      </c>
      <c r="R296" s="27">
        <v>0</v>
      </c>
      <c r="S296" s="27">
        <v>0</v>
      </c>
      <c r="T296" s="27">
        <v>0</v>
      </c>
      <c r="U296" s="27">
        <v>1</v>
      </c>
      <c r="V296" s="27">
        <v>1</v>
      </c>
      <c r="W296" s="27">
        <v>2</v>
      </c>
      <c r="X296" s="27">
        <v>0</v>
      </c>
      <c r="Y296" s="27">
        <v>0</v>
      </c>
      <c r="Z296" s="27">
        <v>0</v>
      </c>
      <c r="AA296" s="27">
        <v>0</v>
      </c>
      <c r="AB296" s="27">
        <v>0</v>
      </c>
      <c r="AC296" s="27">
        <v>0</v>
      </c>
      <c r="AD296" s="18">
        <f t="shared" si="149"/>
        <v>4</v>
      </c>
    </row>
    <row r="297" spans="1:30">
      <c r="A297" s="17">
        <v>8</v>
      </c>
      <c r="B297" s="27">
        <v>14</v>
      </c>
      <c r="C297" s="27">
        <v>0</v>
      </c>
      <c r="D297" s="27">
        <v>0</v>
      </c>
      <c r="E297" s="27">
        <v>0</v>
      </c>
      <c r="F297" s="27">
        <v>0</v>
      </c>
      <c r="G297" s="27">
        <v>0</v>
      </c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18">
        <f t="shared" si="148"/>
        <v>14</v>
      </c>
      <c r="Q297" s="17">
        <v>8</v>
      </c>
      <c r="R297" s="27">
        <v>0</v>
      </c>
      <c r="S297" s="27">
        <v>0</v>
      </c>
      <c r="T297" s="27">
        <v>2</v>
      </c>
      <c r="U297" s="27">
        <v>10</v>
      </c>
      <c r="V297" s="27">
        <v>2</v>
      </c>
      <c r="W297" s="27">
        <v>0</v>
      </c>
      <c r="X297" s="27">
        <v>0</v>
      </c>
      <c r="Y297" s="27">
        <v>0</v>
      </c>
      <c r="Z297" s="27">
        <v>0</v>
      </c>
      <c r="AA297" s="27">
        <v>0</v>
      </c>
      <c r="AB297" s="27">
        <v>0</v>
      </c>
      <c r="AC297" s="27">
        <v>0</v>
      </c>
      <c r="AD297" s="18">
        <f t="shared" si="149"/>
        <v>14</v>
      </c>
    </row>
    <row r="298" spans="1:30">
      <c r="A298" s="17">
        <v>9</v>
      </c>
      <c r="B298" s="27">
        <v>22</v>
      </c>
      <c r="C298" s="27">
        <v>1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18">
        <f t="shared" si="148"/>
        <v>23</v>
      </c>
      <c r="Q298" s="17">
        <v>9</v>
      </c>
      <c r="R298" s="27">
        <v>0</v>
      </c>
      <c r="S298" s="27">
        <v>0</v>
      </c>
      <c r="T298" s="27">
        <v>10</v>
      </c>
      <c r="U298" s="27">
        <v>12</v>
      </c>
      <c r="V298" s="27">
        <v>1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18">
        <f t="shared" si="149"/>
        <v>23</v>
      </c>
    </row>
    <row r="299" spans="1:30">
      <c r="A299" s="17">
        <v>10</v>
      </c>
      <c r="B299" s="27">
        <v>21</v>
      </c>
      <c r="C299" s="27">
        <v>1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18">
        <f t="shared" si="148"/>
        <v>22</v>
      </c>
      <c r="Q299" s="17">
        <v>10</v>
      </c>
      <c r="R299" s="27">
        <v>2</v>
      </c>
      <c r="S299" s="27">
        <v>11</v>
      </c>
      <c r="T299" s="27">
        <v>7</v>
      </c>
      <c r="U299" s="27">
        <v>2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18">
        <f t="shared" si="149"/>
        <v>22</v>
      </c>
    </row>
    <row r="300" spans="1:30">
      <c r="A300" s="17">
        <v>11</v>
      </c>
      <c r="B300" s="27">
        <v>12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1</v>
      </c>
      <c r="N300" s="27">
        <v>0</v>
      </c>
      <c r="O300" s="18">
        <f t="shared" si="148"/>
        <v>13</v>
      </c>
      <c r="Q300" s="17">
        <v>11</v>
      </c>
      <c r="R300" s="27">
        <v>0</v>
      </c>
      <c r="S300" s="27">
        <v>1</v>
      </c>
      <c r="T300" s="27">
        <v>8</v>
      </c>
      <c r="U300" s="27">
        <v>3</v>
      </c>
      <c r="V300" s="27">
        <v>1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18">
        <f t="shared" si="149"/>
        <v>13</v>
      </c>
    </row>
    <row r="301" spans="1:30">
      <c r="A301" s="17">
        <v>12</v>
      </c>
      <c r="B301" s="27">
        <v>25</v>
      </c>
      <c r="C301" s="27">
        <v>0</v>
      </c>
      <c r="D301" s="27">
        <v>0</v>
      </c>
      <c r="E301" s="27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1</v>
      </c>
      <c r="N301" s="27">
        <v>0</v>
      </c>
      <c r="O301" s="18">
        <f t="shared" si="148"/>
        <v>26</v>
      </c>
      <c r="Q301" s="17">
        <v>12</v>
      </c>
      <c r="R301" s="27">
        <v>0</v>
      </c>
      <c r="S301" s="27">
        <v>1</v>
      </c>
      <c r="T301" s="27">
        <v>18</v>
      </c>
      <c r="U301" s="27">
        <v>6</v>
      </c>
      <c r="V301" s="27">
        <v>1</v>
      </c>
      <c r="W301" s="27">
        <v>0</v>
      </c>
      <c r="X301" s="27">
        <v>0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18">
        <f t="shared" si="149"/>
        <v>26</v>
      </c>
    </row>
    <row r="302" spans="1:30">
      <c r="A302" s="17">
        <v>13</v>
      </c>
      <c r="B302" s="27">
        <v>26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18">
        <f t="shared" si="148"/>
        <v>26</v>
      </c>
      <c r="Q302" s="17">
        <v>13</v>
      </c>
      <c r="R302" s="27">
        <v>1</v>
      </c>
      <c r="S302" s="27">
        <v>6</v>
      </c>
      <c r="T302" s="27">
        <v>12</v>
      </c>
      <c r="U302" s="27">
        <v>5</v>
      </c>
      <c r="V302" s="27">
        <v>2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18">
        <f t="shared" si="149"/>
        <v>26</v>
      </c>
    </row>
    <row r="303" spans="1:30">
      <c r="A303" s="17">
        <v>14</v>
      </c>
      <c r="B303" s="27">
        <v>26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1</v>
      </c>
      <c r="N303" s="27">
        <v>0</v>
      </c>
      <c r="O303" s="18">
        <f t="shared" si="148"/>
        <v>27</v>
      </c>
      <c r="Q303" s="17">
        <v>14</v>
      </c>
      <c r="R303" s="27">
        <v>1</v>
      </c>
      <c r="S303" s="27">
        <v>2</v>
      </c>
      <c r="T303" s="27">
        <v>12</v>
      </c>
      <c r="U303" s="27">
        <v>10</v>
      </c>
      <c r="V303" s="27">
        <v>2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18">
        <f t="shared" si="149"/>
        <v>27</v>
      </c>
    </row>
    <row r="304" spans="1:30">
      <c r="A304" s="17">
        <v>15</v>
      </c>
      <c r="B304" s="27">
        <v>31</v>
      </c>
      <c r="C304" s="27">
        <v>1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18">
        <f t="shared" si="148"/>
        <v>32</v>
      </c>
      <c r="Q304" s="17">
        <v>15</v>
      </c>
      <c r="R304" s="27">
        <v>0</v>
      </c>
      <c r="S304" s="27">
        <v>1</v>
      </c>
      <c r="T304" s="27">
        <v>16</v>
      </c>
      <c r="U304" s="27">
        <v>15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18">
        <f t="shared" si="149"/>
        <v>32</v>
      </c>
    </row>
    <row r="305" spans="1:30">
      <c r="A305" s="17">
        <v>16</v>
      </c>
      <c r="B305" s="27">
        <v>32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18">
        <f t="shared" si="148"/>
        <v>32</v>
      </c>
      <c r="Q305" s="17">
        <v>16</v>
      </c>
      <c r="R305" s="27">
        <v>0</v>
      </c>
      <c r="S305" s="27">
        <v>1</v>
      </c>
      <c r="T305" s="27">
        <v>18</v>
      </c>
      <c r="U305" s="27">
        <v>12</v>
      </c>
      <c r="V305" s="27">
        <v>1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18">
        <f t="shared" si="149"/>
        <v>32</v>
      </c>
    </row>
    <row r="306" spans="1:30">
      <c r="A306" s="17">
        <v>17</v>
      </c>
      <c r="B306" s="27">
        <v>23</v>
      </c>
      <c r="C306" s="27">
        <v>1</v>
      </c>
      <c r="D306" s="27">
        <v>2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18">
        <f t="shared" si="148"/>
        <v>26</v>
      </c>
      <c r="Q306" s="17">
        <v>17</v>
      </c>
      <c r="R306" s="27">
        <v>0</v>
      </c>
      <c r="S306" s="27">
        <v>1</v>
      </c>
      <c r="T306" s="27">
        <v>13</v>
      </c>
      <c r="U306" s="27">
        <v>11</v>
      </c>
      <c r="V306" s="27">
        <v>1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18">
        <f t="shared" si="149"/>
        <v>26</v>
      </c>
    </row>
    <row r="307" spans="1:30">
      <c r="A307" s="17">
        <v>18</v>
      </c>
      <c r="B307" s="27">
        <v>31</v>
      </c>
      <c r="C307" s="27">
        <v>2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18">
        <f t="shared" si="148"/>
        <v>33</v>
      </c>
      <c r="Q307" s="17">
        <v>18</v>
      </c>
      <c r="R307" s="27">
        <v>0</v>
      </c>
      <c r="S307" s="27">
        <v>2</v>
      </c>
      <c r="T307" s="27">
        <v>25</v>
      </c>
      <c r="U307" s="27">
        <v>6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18">
        <f t="shared" si="149"/>
        <v>33</v>
      </c>
    </row>
    <row r="308" spans="1:30">
      <c r="A308" s="17">
        <v>19</v>
      </c>
      <c r="B308" s="27">
        <v>18</v>
      </c>
      <c r="C308" s="27">
        <v>1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18">
        <f t="shared" si="148"/>
        <v>19</v>
      </c>
      <c r="Q308" s="17">
        <v>19</v>
      </c>
      <c r="R308" s="27">
        <v>0</v>
      </c>
      <c r="S308" s="27">
        <v>1</v>
      </c>
      <c r="T308" s="27">
        <v>5</v>
      </c>
      <c r="U308" s="27">
        <v>12</v>
      </c>
      <c r="V308" s="27">
        <v>1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18">
        <f t="shared" si="149"/>
        <v>19</v>
      </c>
    </row>
    <row r="309" spans="1:30">
      <c r="A309" s="17">
        <v>20</v>
      </c>
      <c r="B309" s="27">
        <v>12</v>
      </c>
      <c r="C309" s="27">
        <v>0</v>
      </c>
      <c r="D309" s="27">
        <v>3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18">
        <f t="shared" si="148"/>
        <v>15</v>
      </c>
      <c r="Q309" s="17">
        <v>20</v>
      </c>
      <c r="R309" s="27">
        <v>0</v>
      </c>
      <c r="S309" s="27">
        <v>0</v>
      </c>
      <c r="T309" s="27">
        <v>5</v>
      </c>
      <c r="U309" s="27">
        <v>8</v>
      </c>
      <c r="V309" s="27">
        <v>2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18">
        <f t="shared" si="149"/>
        <v>15</v>
      </c>
    </row>
    <row r="310" spans="1:30">
      <c r="A310" s="17">
        <v>21</v>
      </c>
      <c r="B310" s="27">
        <v>8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18">
        <f t="shared" si="148"/>
        <v>8</v>
      </c>
      <c r="Q310" s="17">
        <v>21</v>
      </c>
      <c r="R310" s="27">
        <v>0</v>
      </c>
      <c r="S310" s="27">
        <v>0</v>
      </c>
      <c r="T310" s="27">
        <v>3</v>
      </c>
      <c r="U310" s="27">
        <v>5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18">
        <f t="shared" si="149"/>
        <v>8</v>
      </c>
    </row>
    <row r="311" spans="1:30">
      <c r="A311" s="17">
        <v>22</v>
      </c>
      <c r="B311" s="27">
        <v>5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18">
        <f t="shared" si="148"/>
        <v>5</v>
      </c>
      <c r="Q311" s="17">
        <v>22</v>
      </c>
      <c r="R311" s="27">
        <v>0</v>
      </c>
      <c r="S311" s="27">
        <v>0</v>
      </c>
      <c r="T311" s="27">
        <v>0</v>
      </c>
      <c r="U311" s="27">
        <v>4</v>
      </c>
      <c r="V311" s="27">
        <v>1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18">
        <f t="shared" si="149"/>
        <v>5</v>
      </c>
    </row>
    <row r="312" spans="1:30">
      <c r="A312" s="17">
        <v>23</v>
      </c>
      <c r="B312" s="27">
        <v>6</v>
      </c>
      <c r="C312" s="27">
        <v>0</v>
      </c>
      <c r="D312" s="27">
        <v>0</v>
      </c>
      <c r="E312" s="27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18">
        <f t="shared" si="148"/>
        <v>6</v>
      </c>
      <c r="Q312" s="17">
        <v>23</v>
      </c>
      <c r="R312" s="27">
        <v>0</v>
      </c>
      <c r="S312" s="27">
        <v>1</v>
      </c>
      <c r="T312" s="27">
        <v>2</v>
      </c>
      <c r="U312" s="27">
        <v>2</v>
      </c>
      <c r="V312" s="27">
        <v>1</v>
      </c>
      <c r="W312" s="27">
        <v>0</v>
      </c>
      <c r="X312" s="27">
        <v>0</v>
      </c>
      <c r="Y312" s="27">
        <v>0</v>
      </c>
      <c r="Z312" s="27">
        <v>0</v>
      </c>
      <c r="AA312" s="27">
        <v>0</v>
      </c>
      <c r="AB312" s="27">
        <v>0</v>
      </c>
      <c r="AC312" s="27">
        <v>0</v>
      </c>
      <c r="AD312" s="18">
        <f t="shared" si="149"/>
        <v>6</v>
      </c>
    </row>
    <row r="313" spans="1:30">
      <c r="A313" s="17">
        <v>24</v>
      </c>
      <c r="B313" s="27">
        <v>0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18">
        <f t="shared" si="148"/>
        <v>0</v>
      </c>
      <c r="Q313" s="17">
        <v>24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18">
        <f t="shared" si="149"/>
        <v>0</v>
      </c>
    </row>
    <row r="315" spans="1:30">
      <c r="A315" s="69" t="s">
        <v>43</v>
      </c>
      <c r="B315" s="70">
        <f t="shared" ref="B315:O315" si="150">SUM(B297:B308)</f>
        <v>281</v>
      </c>
      <c r="C315" s="70">
        <f t="shared" si="150"/>
        <v>7</v>
      </c>
      <c r="D315" s="70">
        <f t="shared" si="150"/>
        <v>2</v>
      </c>
      <c r="E315" s="70">
        <f t="shared" si="150"/>
        <v>0</v>
      </c>
      <c r="F315" s="70">
        <f t="shared" si="150"/>
        <v>0</v>
      </c>
      <c r="G315" s="70">
        <f t="shared" si="150"/>
        <v>0</v>
      </c>
      <c r="H315" s="70">
        <f t="shared" si="150"/>
        <v>0</v>
      </c>
      <c r="I315" s="70">
        <f t="shared" si="150"/>
        <v>0</v>
      </c>
      <c r="J315" s="70">
        <f t="shared" si="150"/>
        <v>0</v>
      </c>
      <c r="K315" s="70">
        <f t="shared" si="150"/>
        <v>0</v>
      </c>
      <c r="L315" s="70">
        <f t="shared" si="150"/>
        <v>0</v>
      </c>
      <c r="M315" s="70">
        <f t="shared" si="150"/>
        <v>3</v>
      </c>
      <c r="N315" s="70">
        <f t="shared" si="150"/>
        <v>0</v>
      </c>
      <c r="O315" s="71">
        <f t="shared" si="150"/>
        <v>293</v>
      </c>
      <c r="Q315" s="69" t="s">
        <v>43</v>
      </c>
      <c r="R315" s="70">
        <f t="shared" ref="R315:AD315" si="151">SUM(R297:R308)</f>
        <v>4</v>
      </c>
      <c r="S315" s="70">
        <f t="shared" si="151"/>
        <v>27</v>
      </c>
      <c r="T315" s="70">
        <f t="shared" si="151"/>
        <v>146</v>
      </c>
      <c r="U315" s="70">
        <f t="shared" si="151"/>
        <v>104</v>
      </c>
      <c r="V315" s="70">
        <f t="shared" si="151"/>
        <v>12</v>
      </c>
      <c r="W315" s="70">
        <f t="shared" si="151"/>
        <v>0</v>
      </c>
      <c r="X315" s="70">
        <f t="shared" si="151"/>
        <v>0</v>
      </c>
      <c r="Y315" s="70">
        <f t="shared" si="151"/>
        <v>0</v>
      </c>
      <c r="Z315" s="70">
        <f t="shared" si="151"/>
        <v>0</v>
      </c>
      <c r="AA315" s="70">
        <f t="shared" si="151"/>
        <v>0</v>
      </c>
      <c r="AB315" s="70">
        <f t="shared" si="151"/>
        <v>0</v>
      </c>
      <c r="AC315" s="70">
        <f t="shared" si="151"/>
        <v>0</v>
      </c>
      <c r="AD315" s="71">
        <f t="shared" si="151"/>
        <v>293</v>
      </c>
    </row>
    <row r="316" spans="1:30">
      <c r="A316" s="73" t="s">
        <v>45</v>
      </c>
      <c r="B316" s="75">
        <f t="shared" ref="B316:O316" si="152">SUM(B296:B311)</f>
        <v>310</v>
      </c>
      <c r="C316" s="75">
        <f t="shared" si="152"/>
        <v>7</v>
      </c>
      <c r="D316" s="75">
        <f t="shared" si="152"/>
        <v>5</v>
      </c>
      <c r="E316" s="75">
        <f t="shared" si="152"/>
        <v>0</v>
      </c>
      <c r="F316" s="75">
        <f t="shared" si="152"/>
        <v>0</v>
      </c>
      <c r="G316" s="75">
        <f t="shared" si="152"/>
        <v>0</v>
      </c>
      <c r="H316" s="75">
        <f t="shared" si="152"/>
        <v>0</v>
      </c>
      <c r="I316" s="75">
        <f t="shared" si="152"/>
        <v>0</v>
      </c>
      <c r="J316" s="75">
        <f t="shared" si="152"/>
        <v>0</v>
      </c>
      <c r="K316" s="75">
        <f t="shared" si="152"/>
        <v>0</v>
      </c>
      <c r="L316" s="75">
        <f t="shared" si="152"/>
        <v>0</v>
      </c>
      <c r="M316" s="75">
        <f t="shared" si="152"/>
        <v>3</v>
      </c>
      <c r="N316" s="75">
        <f t="shared" si="152"/>
        <v>0</v>
      </c>
      <c r="O316" s="71">
        <f t="shared" si="152"/>
        <v>325</v>
      </c>
      <c r="Q316" s="73" t="s">
        <v>45</v>
      </c>
      <c r="R316" s="75">
        <f t="shared" ref="R316:AD316" si="153">SUM(R296:R311)</f>
        <v>4</v>
      </c>
      <c r="S316" s="75">
        <f t="shared" si="153"/>
        <v>27</v>
      </c>
      <c r="T316" s="75">
        <f t="shared" si="153"/>
        <v>154</v>
      </c>
      <c r="U316" s="75">
        <f t="shared" si="153"/>
        <v>122</v>
      </c>
      <c r="V316" s="75">
        <f t="shared" si="153"/>
        <v>16</v>
      </c>
      <c r="W316" s="75">
        <f t="shared" si="153"/>
        <v>2</v>
      </c>
      <c r="X316" s="75">
        <f t="shared" si="153"/>
        <v>0</v>
      </c>
      <c r="Y316" s="75">
        <f t="shared" si="153"/>
        <v>0</v>
      </c>
      <c r="Z316" s="75">
        <f t="shared" si="153"/>
        <v>0</v>
      </c>
      <c r="AA316" s="75">
        <f t="shared" si="153"/>
        <v>0</v>
      </c>
      <c r="AB316" s="75">
        <f t="shared" si="153"/>
        <v>0</v>
      </c>
      <c r="AC316" s="75">
        <f t="shared" si="153"/>
        <v>0</v>
      </c>
      <c r="AD316" s="71">
        <f t="shared" si="153"/>
        <v>325</v>
      </c>
    </row>
    <row r="317" spans="1:30">
      <c r="A317" s="76" t="s">
        <v>47</v>
      </c>
      <c r="B317" s="78">
        <f t="shared" ref="B317:O317" si="154">SUM(B296:B313)</f>
        <v>316</v>
      </c>
      <c r="C317" s="78">
        <f t="shared" si="154"/>
        <v>7</v>
      </c>
      <c r="D317" s="78">
        <f t="shared" si="154"/>
        <v>5</v>
      </c>
      <c r="E317" s="78">
        <f t="shared" si="154"/>
        <v>0</v>
      </c>
      <c r="F317" s="78">
        <f t="shared" si="154"/>
        <v>0</v>
      </c>
      <c r="G317" s="78">
        <f t="shared" si="154"/>
        <v>0</v>
      </c>
      <c r="H317" s="78">
        <f t="shared" si="154"/>
        <v>0</v>
      </c>
      <c r="I317" s="78">
        <f t="shared" si="154"/>
        <v>0</v>
      </c>
      <c r="J317" s="78">
        <f t="shared" si="154"/>
        <v>0</v>
      </c>
      <c r="K317" s="78">
        <f t="shared" si="154"/>
        <v>0</v>
      </c>
      <c r="L317" s="78">
        <f t="shared" si="154"/>
        <v>0</v>
      </c>
      <c r="M317" s="78">
        <f t="shared" si="154"/>
        <v>3</v>
      </c>
      <c r="N317" s="78">
        <f t="shared" si="154"/>
        <v>0</v>
      </c>
      <c r="O317" s="71">
        <f t="shared" si="154"/>
        <v>331</v>
      </c>
      <c r="Q317" s="76" t="s">
        <v>47</v>
      </c>
      <c r="R317" s="78">
        <f t="shared" ref="R317:AD317" si="155">SUM(R296:R313)</f>
        <v>4</v>
      </c>
      <c r="S317" s="78">
        <f t="shared" si="155"/>
        <v>28</v>
      </c>
      <c r="T317" s="78">
        <f t="shared" si="155"/>
        <v>156</v>
      </c>
      <c r="U317" s="78">
        <f t="shared" si="155"/>
        <v>124</v>
      </c>
      <c r="V317" s="78">
        <f t="shared" si="155"/>
        <v>17</v>
      </c>
      <c r="W317" s="78">
        <f t="shared" si="155"/>
        <v>2</v>
      </c>
      <c r="X317" s="78">
        <f t="shared" si="155"/>
        <v>0</v>
      </c>
      <c r="Y317" s="78">
        <f t="shared" si="155"/>
        <v>0</v>
      </c>
      <c r="Z317" s="78">
        <f t="shared" si="155"/>
        <v>0</v>
      </c>
      <c r="AA317" s="78">
        <f t="shared" si="155"/>
        <v>0</v>
      </c>
      <c r="AB317" s="78">
        <f t="shared" si="155"/>
        <v>0</v>
      </c>
      <c r="AC317" s="78">
        <f t="shared" si="155"/>
        <v>0</v>
      </c>
      <c r="AD317" s="71">
        <f t="shared" si="155"/>
        <v>331</v>
      </c>
    </row>
    <row r="318" spans="1:30">
      <c r="A318" s="79" t="s">
        <v>48</v>
      </c>
      <c r="B318" s="81">
        <f t="shared" ref="B318:O318" si="156">SUM(B290:B313)</f>
        <v>325</v>
      </c>
      <c r="C318" s="81">
        <f t="shared" si="156"/>
        <v>7</v>
      </c>
      <c r="D318" s="81">
        <f t="shared" si="156"/>
        <v>5</v>
      </c>
      <c r="E318" s="81">
        <f t="shared" si="156"/>
        <v>0</v>
      </c>
      <c r="F318" s="81">
        <f t="shared" si="156"/>
        <v>0</v>
      </c>
      <c r="G318" s="81">
        <f t="shared" si="156"/>
        <v>0</v>
      </c>
      <c r="H318" s="81">
        <f t="shared" si="156"/>
        <v>0</v>
      </c>
      <c r="I318" s="81">
        <f t="shared" si="156"/>
        <v>0</v>
      </c>
      <c r="J318" s="81">
        <f t="shared" si="156"/>
        <v>0</v>
      </c>
      <c r="K318" s="81">
        <f t="shared" si="156"/>
        <v>0</v>
      </c>
      <c r="L318" s="81">
        <f t="shared" si="156"/>
        <v>0</v>
      </c>
      <c r="M318" s="81">
        <f t="shared" si="156"/>
        <v>3</v>
      </c>
      <c r="N318" s="81">
        <f t="shared" si="156"/>
        <v>0</v>
      </c>
      <c r="O318" s="71">
        <f t="shared" si="156"/>
        <v>340</v>
      </c>
      <c r="Q318" s="79" t="s">
        <v>48</v>
      </c>
      <c r="R318" s="81">
        <f t="shared" ref="R318:AD318" si="157">SUM(R290:R313)</f>
        <v>4</v>
      </c>
      <c r="S318" s="81">
        <f t="shared" si="157"/>
        <v>28</v>
      </c>
      <c r="T318" s="81">
        <f t="shared" si="157"/>
        <v>157</v>
      </c>
      <c r="U318" s="81">
        <f t="shared" si="157"/>
        <v>127</v>
      </c>
      <c r="V318" s="81">
        <f t="shared" si="157"/>
        <v>20</v>
      </c>
      <c r="W318" s="81">
        <f t="shared" si="157"/>
        <v>4</v>
      </c>
      <c r="X318" s="81">
        <f t="shared" si="157"/>
        <v>0</v>
      </c>
      <c r="Y318" s="81">
        <f t="shared" si="157"/>
        <v>0</v>
      </c>
      <c r="Z318" s="81">
        <f t="shared" si="157"/>
        <v>0</v>
      </c>
      <c r="AA318" s="81">
        <f t="shared" si="157"/>
        <v>0</v>
      </c>
      <c r="AB318" s="81">
        <f t="shared" si="157"/>
        <v>0</v>
      </c>
      <c r="AC318" s="81">
        <f t="shared" si="157"/>
        <v>0</v>
      </c>
      <c r="AD318" s="71">
        <f t="shared" si="157"/>
        <v>340</v>
      </c>
    </row>
    <row r="321" spans="1:30">
      <c r="A321" s="4"/>
      <c r="B321" s="2" t="s">
        <v>53</v>
      </c>
      <c r="C321" s="4" t="str">
        <f>C41</f>
        <v>Westbound</v>
      </c>
      <c r="R321" s="2" t="s">
        <v>53</v>
      </c>
      <c r="S321" s="4" t="str">
        <f>C41</f>
        <v>Westbound</v>
      </c>
    </row>
    <row r="323" spans="1:30">
      <c r="A323" s="10">
        <f>A253+1</f>
        <v>45699</v>
      </c>
      <c r="B323" s="115" t="s">
        <v>10</v>
      </c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7"/>
      <c r="Q323" s="10">
        <f>Q253+1</f>
        <v>45699</v>
      </c>
      <c r="R323" s="115" t="s">
        <v>11</v>
      </c>
      <c r="S323" s="116"/>
      <c r="T323" s="116"/>
      <c r="U323" s="116"/>
      <c r="V323" s="116"/>
      <c r="W323" s="116"/>
      <c r="X323" s="116"/>
      <c r="Y323" s="116"/>
      <c r="Z323" s="116"/>
      <c r="AA323" s="116"/>
      <c r="AB323" s="116"/>
      <c r="AC323" s="116"/>
      <c r="AD323" s="117"/>
    </row>
    <row r="324" spans="1:30">
      <c r="A324" s="17" t="s">
        <v>19</v>
      </c>
      <c r="B324" s="17">
        <v>1</v>
      </c>
      <c r="C324" s="17">
        <v>2</v>
      </c>
      <c r="D324" s="17">
        <v>3</v>
      </c>
      <c r="E324" s="17">
        <v>4</v>
      </c>
      <c r="F324" s="17">
        <v>5</v>
      </c>
      <c r="G324" s="17">
        <v>6</v>
      </c>
      <c r="H324" s="17">
        <v>7</v>
      </c>
      <c r="I324" s="17">
        <v>8</v>
      </c>
      <c r="J324" s="17">
        <v>9</v>
      </c>
      <c r="K324" s="17">
        <v>10</v>
      </c>
      <c r="L324" s="17">
        <v>11</v>
      </c>
      <c r="M324" s="17">
        <v>12</v>
      </c>
      <c r="N324" s="17">
        <v>13</v>
      </c>
      <c r="O324" s="18" t="s">
        <v>18</v>
      </c>
      <c r="Q324" s="17" t="s">
        <v>19</v>
      </c>
      <c r="R324" s="17" t="str">
        <f t="shared" ref="R324:AC324" si="158">R$9</f>
        <v>0-10</v>
      </c>
      <c r="S324" s="17" t="str">
        <f t="shared" si="158"/>
        <v>10-15</v>
      </c>
      <c r="T324" s="17" t="str">
        <f t="shared" si="158"/>
        <v>15-20</v>
      </c>
      <c r="U324" s="17" t="str">
        <f t="shared" si="158"/>
        <v>20-25</v>
      </c>
      <c r="V324" s="17" t="str">
        <f t="shared" si="158"/>
        <v>25-30</v>
      </c>
      <c r="W324" s="17" t="str">
        <f t="shared" si="158"/>
        <v>30-35</v>
      </c>
      <c r="X324" s="17" t="str">
        <f t="shared" si="158"/>
        <v>35-40</v>
      </c>
      <c r="Y324" s="17" t="str">
        <f t="shared" si="158"/>
        <v>40-45</v>
      </c>
      <c r="Z324" s="17" t="str">
        <f t="shared" si="158"/>
        <v>45-50</v>
      </c>
      <c r="AA324" s="17" t="str">
        <f t="shared" si="158"/>
        <v>50-55</v>
      </c>
      <c r="AB324" s="17" t="str">
        <f t="shared" si="158"/>
        <v>55-60</v>
      </c>
      <c r="AC324" s="17" t="str">
        <f t="shared" si="158"/>
        <v>60+</v>
      </c>
      <c r="AD324" s="18" t="s">
        <v>18</v>
      </c>
    </row>
    <row r="325" spans="1:30">
      <c r="A325" s="17">
        <v>1</v>
      </c>
      <c r="B325" s="27">
        <v>2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18">
        <f t="shared" ref="O325:O348" si="159">SUM(B325:N325)</f>
        <v>2</v>
      </c>
      <c r="Q325" s="17">
        <v>1</v>
      </c>
      <c r="R325" s="27">
        <v>0</v>
      </c>
      <c r="S325" s="27">
        <v>0</v>
      </c>
      <c r="T325" s="27">
        <v>0</v>
      </c>
      <c r="U325" s="27">
        <v>2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18">
        <f t="shared" ref="AD325:AD348" si="160">SUM(R325:AC325)</f>
        <v>2</v>
      </c>
    </row>
    <row r="326" spans="1:30">
      <c r="A326" s="17">
        <v>2</v>
      </c>
      <c r="B326" s="27">
        <v>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18">
        <f t="shared" si="159"/>
        <v>0</v>
      </c>
      <c r="Q326" s="17">
        <v>2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18">
        <f t="shared" si="160"/>
        <v>0</v>
      </c>
    </row>
    <row r="327" spans="1:30">
      <c r="A327" s="17">
        <v>3</v>
      </c>
      <c r="B327" s="27">
        <v>1</v>
      </c>
      <c r="C327" s="27">
        <v>0</v>
      </c>
      <c r="D327" s="27">
        <v>0</v>
      </c>
      <c r="E327" s="27">
        <v>0</v>
      </c>
      <c r="F327" s="27">
        <v>0</v>
      </c>
      <c r="G327" s="27">
        <v>0</v>
      </c>
      <c r="H327" s="27">
        <v>0</v>
      </c>
      <c r="I327" s="27">
        <v>0</v>
      </c>
      <c r="J327" s="27">
        <v>0</v>
      </c>
      <c r="K327" s="27">
        <v>0</v>
      </c>
      <c r="L327" s="27">
        <v>0</v>
      </c>
      <c r="M327" s="27">
        <v>0</v>
      </c>
      <c r="N327" s="27">
        <v>0</v>
      </c>
      <c r="O327" s="18">
        <f t="shared" si="159"/>
        <v>1</v>
      </c>
      <c r="Q327" s="17">
        <v>3</v>
      </c>
      <c r="R327" s="27">
        <v>0</v>
      </c>
      <c r="S327" s="27">
        <v>1</v>
      </c>
      <c r="T327" s="27">
        <v>0</v>
      </c>
      <c r="U327" s="27">
        <v>0</v>
      </c>
      <c r="V327" s="27">
        <v>0</v>
      </c>
      <c r="W327" s="27">
        <v>0</v>
      </c>
      <c r="X327" s="27">
        <v>0</v>
      </c>
      <c r="Y327" s="27">
        <v>0</v>
      </c>
      <c r="Z327" s="27">
        <v>0</v>
      </c>
      <c r="AA327" s="27">
        <v>0</v>
      </c>
      <c r="AB327" s="27">
        <v>0</v>
      </c>
      <c r="AC327" s="27">
        <v>0</v>
      </c>
      <c r="AD327" s="18">
        <f t="shared" si="160"/>
        <v>1</v>
      </c>
    </row>
    <row r="328" spans="1:30">
      <c r="A328" s="17">
        <v>4</v>
      </c>
      <c r="B328" s="27">
        <v>0</v>
      </c>
      <c r="C328" s="27">
        <v>0</v>
      </c>
      <c r="D328" s="27">
        <v>0</v>
      </c>
      <c r="E328" s="27">
        <v>0</v>
      </c>
      <c r="F328" s="27">
        <v>0</v>
      </c>
      <c r="G328" s="27">
        <v>0</v>
      </c>
      <c r="H328" s="27">
        <v>0</v>
      </c>
      <c r="I328" s="27">
        <v>0</v>
      </c>
      <c r="J328" s="27">
        <v>0</v>
      </c>
      <c r="K328" s="27">
        <v>0</v>
      </c>
      <c r="L328" s="27">
        <v>0</v>
      </c>
      <c r="M328" s="27">
        <v>0</v>
      </c>
      <c r="N328" s="27">
        <v>0</v>
      </c>
      <c r="O328" s="18">
        <f t="shared" si="159"/>
        <v>0</v>
      </c>
      <c r="Q328" s="17">
        <v>4</v>
      </c>
      <c r="R328" s="27">
        <v>0</v>
      </c>
      <c r="S328" s="27">
        <v>0</v>
      </c>
      <c r="T328" s="27">
        <v>0</v>
      </c>
      <c r="U328" s="27">
        <v>0</v>
      </c>
      <c r="V328" s="27">
        <v>0</v>
      </c>
      <c r="W328" s="27">
        <v>0</v>
      </c>
      <c r="X328" s="27">
        <v>0</v>
      </c>
      <c r="Y328" s="27">
        <v>0</v>
      </c>
      <c r="Z328" s="27">
        <v>0</v>
      </c>
      <c r="AA328" s="27">
        <v>0</v>
      </c>
      <c r="AB328" s="27">
        <v>0</v>
      </c>
      <c r="AC328" s="27">
        <v>0</v>
      </c>
      <c r="AD328" s="18">
        <f t="shared" si="160"/>
        <v>0</v>
      </c>
    </row>
    <row r="329" spans="1:30">
      <c r="A329" s="17">
        <v>5</v>
      </c>
      <c r="B329" s="27">
        <v>0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18">
        <f t="shared" si="159"/>
        <v>0</v>
      </c>
      <c r="Q329" s="17">
        <v>5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18">
        <f t="shared" si="160"/>
        <v>0</v>
      </c>
    </row>
    <row r="330" spans="1:30">
      <c r="A330" s="17">
        <v>6</v>
      </c>
      <c r="B330" s="27">
        <v>3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1</v>
      </c>
      <c r="N330" s="27">
        <v>0</v>
      </c>
      <c r="O330" s="18">
        <f t="shared" si="159"/>
        <v>4</v>
      </c>
      <c r="Q330" s="17">
        <v>6</v>
      </c>
      <c r="R330" s="27">
        <v>0</v>
      </c>
      <c r="S330" s="27">
        <v>0</v>
      </c>
      <c r="T330" s="27">
        <v>3</v>
      </c>
      <c r="U330" s="27">
        <v>0</v>
      </c>
      <c r="V330" s="27">
        <v>1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18">
        <f t="shared" si="160"/>
        <v>4</v>
      </c>
    </row>
    <row r="331" spans="1:30">
      <c r="A331" s="17">
        <v>7</v>
      </c>
      <c r="B331" s="27">
        <v>5</v>
      </c>
      <c r="C331" s="27">
        <v>1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18">
        <f t="shared" si="159"/>
        <v>6</v>
      </c>
      <c r="Q331" s="17">
        <v>7</v>
      </c>
      <c r="R331" s="27">
        <v>0</v>
      </c>
      <c r="S331" s="27">
        <v>0</v>
      </c>
      <c r="T331" s="27">
        <v>4</v>
      </c>
      <c r="U331" s="27">
        <v>2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18">
        <f t="shared" si="160"/>
        <v>6</v>
      </c>
    </row>
    <row r="332" spans="1:30">
      <c r="A332" s="17">
        <v>8</v>
      </c>
      <c r="B332" s="27">
        <v>13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18">
        <f t="shared" si="159"/>
        <v>13</v>
      </c>
      <c r="Q332" s="17">
        <v>8</v>
      </c>
      <c r="R332" s="27">
        <v>0</v>
      </c>
      <c r="S332" s="27">
        <v>0</v>
      </c>
      <c r="T332" s="27">
        <v>6</v>
      </c>
      <c r="U332" s="27">
        <v>6</v>
      </c>
      <c r="V332" s="27">
        <v>1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18">
        <f t="shared" si="160"/>
        <v>13</v>
      </c>
    </row>
    <row r="333" spans="1:30">
      <c r="A333" s="17">
        <v>9</v>
      </c>
      <c r="B333" s="27">
        <v>13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18">
        <f t="shared" si="159"/>
        <v>13</v>
      </c>
      <c r="Q333" s="17">
        <v>9</v>
      </c>
      <c r="R333" s="27">
        <v>0</v>
      </c>
      <c r="S333" s="27">
        <v>0</v>
      </c>
      <c r="T333" s="27">
        <v>1</v>
      </c>
      <c r="U333" s="27">
        <v>12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18">
        <f t="shared" si="160"/>
        <v>13</v>
      </c>
    </row>
    <row r="334" spans="1:30">
      <c r="A334" s="17">
        <v>10</v>
      </c>
      <c r="B334" s="27">
        <v>22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18">
        <f t="shared" si="159"/>
        <v>22</v>
      </c>
      <c r="Q334" s="17">
        <v>10</v>
      </c>
      <c r="R334" s="27">
        <v>0</v>
      </c>
      <c r="S334" s="27">
        <v>2</v>
      </c>
      <c r="T334" s="27">
        <v>0</v>
      </c>
      <c r="U334" s="27">
        <v>19</v>
      </c>
      <c r="V334" s="27">
        <v>1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18">
        <f t="shared" si="160"/>
        <v>22</v>
      </c>
    </row>
    <row r="335" spans="1:30">
      <c r="A335" s="17">
        <v>11</v>
      </c>
      <c r="B335" s="27">
        <v>25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18">
        <f t="shared" si="159"/>
        <v>25</v>
      </c>
      <c r="Q335" s="17">
        <v>11</v>
      </c>
      <c r="R335" s="27">
        <v>0</v>
      </c>
      <c r="S335" s="27">
        <v>2</v>
      </c>
      <c r="T335" s="27">
        <v>10</v>
      </c>
      <c r="U335" s="27">
        <v>12</v>
      </c>
      <c r="V335" s="27">
        <v>1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18">
        <f t="shared" si="160"/>
        <v>25</v>
      </c>
    </row>
    <row r="336" spans="1:30">
      <c r="A336" s="17">
        <v>12</v>
      </c>
      <c r="B336" s="27">
        <v>11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18">
        <f t="shared" si="159"/>
        <v>11</v>
      </c>
      <c r="Q336" s="17">
        <v>12</v>
      </c>
      <c r="R336" s="27">
        <v>2</v>
      </c>
      <c r="S336" s="27">
        <v>2</v>
      </c>
      <c r="T336" s="27">
        <v>4</v>
      </c>
      <c r="U336" s="27">
        <v>3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18">
        <f t="shared" si="160"/>
        <v>11</v>
      </c>
    </row>
    <row r="337" spans="1:30">
      <c r="A337" s="17">
        <v>13</v>
      </c>
      <c r="B337" s="27">
        <v>12</v>
      </c>
      <c r="C337" s="27">
        <v>2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1</v>
      </c>
      <c r="N337" s="27">
        <v>0</v>
      </c>
      <c r="O337" s="18">
        <f t="shared" si="159"/>
        <v>15</v>
      </c>
      <c r="Q337" s="17">
        <v>13</v>
      </c>
      <c r="R337" s="27">
        <v>0</v>
      </c>
      <c r="S337" s="27">
        <v>1</v>
      </c>
      <c r="T337" s="27">
        <v>9</v>
      </c>
      <c r="U337" s="27">
        <v>4</v>
      </c>
      <c r="V337" s="27">
        <v>1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18">
        <f t="shared" si="160"/>
        <v>15</v>
      </c>
    </row>
    <row r="338" spans="1:30">
      <c r="A338" s="17">
        <v>14</v>
      </c>
      <c r="B338" s="27">
        <v>20</v>
      </c>
      <c r="C338" s="27">
        <v>1</v>
      </c>
      <c r="D338" s="27">
        <v>1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18">
        <f t="shared" si="159"/>
        <v>22</v>
      </c>
      <c r="Q338" s="17">
        <v>14</v>
      </c>
      <c r="R338" s="27">
        <v>2</v>
      </c>
      <c r="S338" s="27">
        <v>8</v>
      </c>
      <c r="T338" s="27">
        <v>10</v>
      </c>
      <c r="U338" s="27">
        <v>2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18">
        <f t="shared" si="160"/>
        <v>22</v>
      </c>
    </row>
    <row r="339" spans="1:30">
      <c r="A339" s="17">
        <v>15</v>
      </c>
      <c r="B339" s="27">
        <v>17</v>
      </c>
      <c r="C339" s="27">
        <v>1</v>
      </c>
      <c r="D339" s="27">
        <v>2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18">
        <f t="shared" si="159"/>
        <v>20</v>
      </c>
      <c r="Q339" s="17">
        <v>15</v>
      </c>
      <c r="R339" s="27">
        <v>0</v>
      </c>
      <c r="S339" s="27">
        <v>1</v>
      </c>
      <c r="T339" s="27">
        <v>2</v>
      </c>
      <c r="U339" s="27">
        <v>15</v>
      </c>
      <c r="V339" s="27">
        <v>2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18">
        <f t="shared" si="160"/>
        <v>20</v>
      </c>
    </row>
    <row r="340" spans="1:30">
      <c r="A340" s="17">
        <v>16</v>
      </c>
      <c r="B340" s="27">
        <v>6</v>
      </c>
      <c r="C340" s="27">
        <v>1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18">
        <f t="shared" si="159"/>
        <v>7</v>
      </c>
      <c r="Q340" s="17">
        <v>16</v>
      </c>
      <c r="R340" s="27">
        <v>0</v>
      </c>
      <c r="S340" s="27">
        <v>0</v>
      </c>
      <c r="T340" s="27">
        <v>0</v>
      </c>
      <c r="U340" s="27">
        <v>1</v>
      </c>
      <c r="V340" s="27">
        <v>6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18">
        <f t="shared" si="160"/>
        <v>7</v>
      </c>
    </row>
    <row r="341" spans="1:30">
      <c r="A341" s="17">
        <v>17</v>
      </c>
      <c r="B341" s="27">
        <v>11</v>
      </c>
      <c r="C341" s="27">
        <v>1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18">
        <f t="shared" si="159"/>
        <v>12</v>
      </c>
      <c r="Q341" s="17">
        <v>17</v>
      </c>
      <c r="R341" s="27">
        <v>0</v>
      </c>
      <c r="S341" s="27">
        <v>0</v>
      </c>
      <c r="T341" s="27">
        <v>1</v>
      </c>
      <c r="U341" s="27">
        <v>3</v>
      </c>
      <c r="V341" s="27">
        <v>8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18">
        <f t="shared" si="160"/>
        <v>12</v>
      </c>
    </row>
    <row r="342" spans="1:30">
      <c r="A342" s="17">
        <v>18</v>
      </c>
      <c r="B342" s="27">
        <v>16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18">
        <f t="shared" si="159"/>
        <v>16</v>
      </c>
      <c r="Q342" s="17">
        <v>18</v>
      </c>
      <c r="R342" s="27">
        <v>0</v>
      </c>
      <c r="S342" s="27">
        <v>1</v>
      </c>
      <c r="T342" s="27">
        <v>2</v>
      </c>
      <c r="U342" s="27">
        <v>10</v>
      </c>
      <c r="V342" s="27">
        <v>3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18">
        <f t="shared" si="160"/>
        <v>16</v>
      </c>
    </row>
    <row r="343" spans="1:30">
      <c r="A343" s="17">
        <v>19</v>
      </c>
      <c r="B343" s="27">
        <v>11</v>
      </c>
      <c r="C343" s="27">
        <v>0</v>
      </c>
      <c r="D343" s="27">
        <v>0</v>
      </c>
      <c r="E343" s="27">
        <v>0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18">
        <f t="shared" si="159"/>
        <v>11</v>
      </c>
      <c r="Q343" s="17">
        <v>19</v>
      </c>
      <c r="R343" s="27">
        <v>0</v>
      </c>
      <c r="S343" s="27">
        <v>0</v>
      </c>
      <c r="T343" s="27">
        <v>1</v>
      </c>
      <c r="U343" s="27">
        <v>7</v>
      </c>
      <c r="V343" s="27">
        <v>2</v>
      </c>
      <c r="W343" s="27">
        <v>0</v>
      </c>
      <c r="X343" s="27">
        <v>1</v>
      </c>
      <c r="Y343" s="27">
        <v>0</v>
      </c>
      <c r="Z343" s="27">
        <v>0</v>
      </c>
      <c r="AA343" s="27">
        <v>0</v>
      </c>
      <c r="AB343" s="27">
        <v>0</v>
      </c>
      <c r="AC343" s="27">
        <v>0</v>
      </c>
      <c r="AD343" s="18">
        <f t="shared" si="160"/>
        <v>11</v>
      </c>
    </row>
    <row r="344" spans="1:30">
      <c r="A344" s="17">
        <v>20</v>
      </c>
      <c r="B344" s="27">
        <v>3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18">
        <f t="shared" si="159"/>
        <v>3</v>
      </c>
      <c r="Q344" s="17">
        <v>20</v>
      </c>
      <c r="R344" s="27">
        <v>0</v>
      </c>
      <c r="S344" s="27">
        <v>0</v>
      </c>
      <c r="T344" s="27">
        <v>0</v>
      </c>
      <c r="U344" s="27">
        <v>3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18">
        <f t="shared" si="160"/>
        <v>3</v>
      </c>
    </row>
    <row r="345" spans="1:30">
      <c r="A345" s="17">
        <v>21</v>
      </c>
      <c r="B345" s="27">
        <v>4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18">
        <f t="shared" si="159"/>
        <v>4</v>
      </c>
      <c r="Q345" s="17">
        <v>21</v>
      </c>
      <c r="R345" s="27">
        <v>1</v>
      </c>
      <c r="S345" s="27">
        <v>1</v>
      </c>
      <c r="T345" s="27">
        <v>1</v>
      </c>
      <c r="U345" s="27">
        <v>1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18">
        <f t="shared" si="160"/>
        <v>4</v>
      </c>
    </row>
    <row r="346" spans="1:30">
      <c r="A346" s="17">
        <v>22</v>
      </c>
      <c r="B346" s="27">
        <v>3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18">
        <f t="shared" si="159"/>
        <v>3</v>
      </c>
      <c r="Q346" s="17">
        <v>22</v>
      </c>
      <c r="R346" s="27">
        <v>0</v>
      </c>
      <c r="S346" s="27">
        <v>0</v>
      </c>
      <c r="T346" s="27">
        <v>3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18">
        <f t="shared" si="160"/>
        <v>3</v>
      </c>
    </row>
    <row r="347" spans="1:30">
      <c r="A347" s="17">
        <v>23</v>
      </c>
      <c r="B347" s="27">
        <v>2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18">
        <f t="shared" si="159"/>
        <v>2</v>
      </c>
      <c r="Q347" s="17">
        <v>23</v>
      </c>
      <c r="R347" s="27">
        <v>0</v>
      </c>
      <c r="S347" s="27">
        <v>0</v>
      </c>
      <c r="T347" s="27">
        <v>0</v>
      </c>
      <c r="U347" s="27">
        <v>1</v>
      </c>
      <c r="V347" s="27">
        <v>1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18">
        <f t="shared" si="160"/>
        <v>2</v>
      </c>
    </row>
    <row r="348" spans="1:30">
      <c r="A348" s="17">
        <v>24</v>
      </c>
      <c r="B348" s="27">
        <v>1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18">
        <f t="shared" si="159"/>
        <v>1</v>
      </c>
      <c r="Q348" s="17">
        <v>24</v>
      </c>
      <c r="R348" s="27">
        <v>0</v>
      </c>
      <c r="S348" s="27">
        <v>0</v>
      </c>
      <c r="T348" s="27">
        <v>0</v>
      </c>
      <c r="U348" s="27">
        <v>0</v>
      </c>
      <c r="V348" s="27">
        <v>1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18">
        <f t="shared" si="160"/>
        <v>1</v>
      </c>
    </row>
    <row r="350" spans="1:30">
      <c r="A350" s="69" t="s">
        <v>43</v>
      </c>
      <c r="B350" s="70">
        <f t="shared" ref="B350:O350" si="161">SUM(B332:B343)</f>
        <v>177</v>
      </c>
      <c r="C350" s="70">
        <f t="shared" si="161"/>
        <v>6</v>
      </c>
      <c r="D350" s="70">
        <f t="shared" si="161"/>
        <v>3</v>
      </c>
      <c r="E350" s="70">
        <f t="shared" si="161"/>
        <v>0</v>
      </c>
      <c r="F350" s="70">
        <f t="shared" si="161"/>
        <v>0</v>
      </c>
      <c r="G350" s="70">
        <f t="shared" si="161"/>
        <v>0</v>
      </c>
      <c r="H350" s="70">
        <f t="shared" si="161"/>
        <v>0</v>
      </c>
      <c r="I350" s="70">
        <f t="shared" si="161"/>
        <v>0</v>
      </c>
      <c r="J350" s="70">
        <f t="shared" si="161"/>
        <v>0</v>
      </c>
      <c r="K350" s="70">
        <f t="shared" si="161"/>
        <v>0</v>
      </c>
      <c r="L350" s="70">
        <f t="shared" si="161"/>
        <v>0</v>
      </c>
      <c r="M350" s="70">
        <f t="shared" si="161"/>
        <v>1</v>
      </c>
      <c r="N350" s="70">
        <f t="shared" si="161"/>
        <v>0</v>
      </c>
      <c r="O350" s="71">
        <f t="shared" si="161"/>
        <v>187</v>
      </c>
      <c r="Q350" s="69" t="s">
        <v>43</v>
      </c>
      <c r="R350" s="70">
        <f t="shared" ref="R350:AD350" si="162">SUM(R332:R343)</f>
        <v>4</v>
      </c>
      <c r="S350" s="70">
        <f t="shared" si="162"/>
        <v>17</v>
      </c>
      <c r="T350" s="70">
        <f t="shared" si="162"/>
        <v>46</v>
      </c>
      <c r="U350" s="70">
        <f t="shared" si="162"/>
        <v>94</v>
      </c>
      <c r="V350" s="70">
        <f t="shared" si="162"/>
        <v>25</v>
      </c>
      <c r="W350" s="70">
        <f t="shared" si="162"/>
        <v>0</v>
      </c>
      <c r="X350" s="70">
        <f t="shared" si="162"/>
        <v>1</v>
      </c>
      <c r="Y350" s="70">
        <f t="shared" si="162"/>
        <v>0</v>
      </c>
      <c r="Z350" s="70">
        <f t="shared" si="162"/>
        <v>0</v>
      </c>
      <c r="AA350" s="70">
        <f t="shared" si="162"/>
        <v>0</v>
      </c>
      <c r="AB350" s="70">
        <f t="shared" si="162"/>
        <v>0</v>
      </c>
      <c r="AC350" s="70">
        <f t="shared" si="162"/>
        <v>0</v>
      </c>
      <c r="AD350" s="71">
        <f t="shared" si="162"/>
        <v>187</v>
      </c>
    </row>
    <row r="351" spans="1:30">
      <c r="A351" s="73" t="s">
        <v>45</v>
      </c>
      <c r="B351" s="75">
        <f t="shared" ref="B351:O351" si="163">SUM(B331:B346)</f>
        <v>192</v>
      </c>
      <c r="C351" s="75">
        <f t="shared" si="163"/>
        <v>7</v>
      </c>
      <c r="D351" s="75">
        <f t="shared" si="163"/>
        <v>3</v>
      </c>
      <c r="E351" s="75">
        <f t="shared" si="163"/>
        <v>0</v>
      </c>
      <c r="F351" s="75">
        <f t="shared" si="163"/>
        <v>0</v>
      </c>
      <c r="G351" s="75">
        <f t="shared" si="163"/>
        <v>0</v>
      </c>
      <c r="H351" s="75">
        <f t="shared" si="163"/>
        <v>0</v>
      </c>
      <c r="I351" s="75">
        <f t="shared" si="163"/>
        <v>0</v>
      </c>
      <c r="J351" s="75">
        <f t="shared" si="163"/>
        <v>0</v>
      </c>
      <c r="K351" s="75">
        <f t="shared" si="163"/>
        <v>0</v>
      </c>
      <c r="L351" s="75">
        <f t="shared" si="163"/>
        <v>0</v>
      </c>
      <c r="M351" s="75">
        <f t="shared" si="163"/>
        <v>1</v>
      </c>
      <c r="N351" s="75">
        <f t="shared" si="163"/>
        <v>0</v>
      </c>
      <c r="O351" s="71">
        <f t="shared" si="163"/>
        <v>203</v>
      </c>
      <c r="Q351" s="73" t="s">
        <v>45</v>
      </c>
      <c r="R351" s="75">
        <f t="shared" ref="R351:AD351" si="164">SUM(R331:R346)</f>
        <v>5</v>
      </c>
      <c r="S351" s="75">
        <f t="shared" si="164"/>
        <v>18</v>
      </c>
      <c r="T351" s="75">
        <f t="shared" si="164"/>
        <v>54</v>
      </c>
      <c r="U351" s="75">
        <f t="shared" si="164"/>
        <v>100</v>
      </c>
      <c r="V351" s="75">
        <f t="shared" si="164"/>
        <v>25</v>
      </c>
      <c r="W351" s="75">
        <f t="shared" si="164"/>
        <v>0</v>
      </c>
      <c r="X351" s="75">
        <f t="shared" si="164"/>
        <v>1</v>
      </c>
      <c r="Y351" s="75">
        <f t="shared" si="164"/>
        <v>0</v>
      </c>
      <c r="Z351" s="75">
        <f t="shared" si="164"/>
        <v>0</v>
      </c>
      <c r="AA351" s="75">
        <f t="shared" si="164"/>
        <v>0</v>
      </c>
      <c r="AB351" s="75">
        <f t="shared" si="164"/>
        <v>0</v>
      </c>
      <c r="AC351" s="75">
        <f t="shared" si="164"/>
        <v>0</v>
      </c>
      <c r="AD351" s="71">
        <f t="shared" si="164"/>
        <v>203</v>
      </c>
    </row>
    <row r="352" spans="1:30">
      <c r="A352" s="76" t="s">
        <v>47</v>
      </c>
      <c r="B352" s="78">
        <f t="shared" ref="B352:O352" si="165">SUM(B331:B348)</f>
        <v>195</v>
      </c>
      <c r="C352" s="78">
        <f t="shared" si="165"/>
        <v>7</v>
      </c>
      <c r="D352" s="78">
        <f t="shared" si="165"/>
        <v>3</v>
      </c>
      <c r="E352" s="78">
        <f t="shared" si="165"/>
        <v>0</v>
      </c>
      <c r="F352" s="78">
        <f t="shared" si="165"/>
        <v>0</v>
      </c>
      <c r="G352" s="78">
        <f t="shared" si="165"/>
        <v>0</v>
      </c>
      <c r="H352" s="78">
        <f t="shared" si="165"/>
        <v>0</v>
      </c>
      <c r="I352" s="78">
        <f t="shared" si="165"/>
        <v>0</v>
      </c>
      <c r="J352" s="78">
        <f t="shared" si="165"/>
        <v>0</v>
      </c>
      <c r="K352" s="78">
        <f t="shared" si="165"/>
        <v>0</v>
      </c>
      <c r="L352" s="78">
        <f t="shared" si="165"/>
        <v>0</v>
      </c>
      <c r="M352" s="78">
        <f t="shared" si="165"/>
        <v>1</v>
      </c>
      <c r="N352" s="78">
        <f t="shared" si="165"/>
        <v>0</v>
      </c>
      <c r="O352" s="71">
        <f t="shared" si="165"/>
        <v>206</v>
      </c>
      <c r="Q352" s="76" t="s">
        <v>47</v>
      </c>
      <c r="R352" s="78">
        <f t="shared" ref="R352:AD352" si="166">SUM(R331:R348)</f>
        <v>5</v>
      </c>
      <c r="S352" s="78">
        <f t="shared" si="166"/>
        <v>18</v>
      </c>
      <c r="T352" s="78">
        <f t="shared" si="166"/>
        <v>54</v>
      </c>
      <c r="U352" s="78">
        <f t="shared" si="166"/>
        <v>101</v>
      </c>
      <c r="V352" s="78">
        <f t="shared" si="166"/>
        <v>27</v>
      </c>
      <c r="W352" s="78">
        <f t="shared" si="166"/>
        <v>0</v>
      </c>
      <c r="X352" s="78">
        <f t="shared" si="166"/>
        <v>1</v>
      </c>
      <c r="Y352" s="78">
        <f t="shared" si="166"/>
        <v>0</v>
      </c>
      <c r="Z352" s="78">
        <f t="shared" si="166"/>
        <v>0</v>
      </c>
      <c r="AA352" s="78">
        <f t="shared" si="166"/>
        <v>0</v>
      </c>
      <c r="AB352" s="78">
        <f t="shared" si="166"/>
        <v>0</v>
      </c>
      <c r="AC352" s="78">
        <f t="shared" si="166"/>
        <v>0</v>
      </c>
      <c r="AD352" s="71">
        <f t="shared" si="166"/>
        <v>206</v>
      </c>
    </row>
    <row r="353" spans="1:30">
      <c r="A353" s="79" t="s">
        <v>48</v>
      </c>
      <c r="B353" s="81">
        <f t="shared" ref="B353:O353" si="167">SUM(B325:B348)</f>
        <v>201</v>
      </c>
      <c r="C353" s="81">
        <f t="shared" si="167"/>
        <v>7</v>
      </c>
      <c r="D353" s="81">
        <f t="shared" si="167"/>
        <v>3</v>
      </c>
      <c r="E353" s="81">
        <f t="shared" si="167"/>
        <v>0</v>
      </c>
      <c r="F353" s="81">
        <f t="shared" si="167"/>
        <v>0</v>
      </c>
      <c r="G353" s="81">
        <f t="shared" si="167"/>
        <v>0</v>
      </c>
      <c r="H353" s="81">
        <f t="shared" si="167"/>
        <v>0</v>
      </c>
      <c r="I353" s="81">
        <f t="shared" si="167"/>
        <v>0</v>
      </c>
      <c r="J353" s="81">
        <f t="shared" si="167"/>
        <v>0</v>
      </c>
      <c r="K353" s="81">
        <f t="shared" si="167"/>
        <v>0</v>
      </c>
      <c r="L353" s="81">
        <f t="shared" si="167"/>
        <v>0</v>
      </c>
      <c r="M353" s="81">
        <f t="shared" si="167"/>
        <v>2</v>
      </c>
      <c r="N353" s="81">
        <f t="shared" si="167"/>
        <v>0</v>
      </c>
      <c r="O353" s="71">
        <f t="shared" si="167"/>
        <v>213</v>
      </c>
      <c r="Q353" s="79" t="s">
        <v>48</v>
      </c>
      <c r="R353" s="81">
        <f t="shared" ref="R353:AD353" si="168">SUM(R325:R348)</f>
        <v>5</v>
      </c>
      <c r="S353" s="81">
        <f t="shared" si="168"/>
        <v>19</v>
      </c>
      <c r="T353" s="81">
        <f t="shared" si="168"/>
        <v>57</v>
      </c>
      <c r="U353" s="81">
        <f t="shared" si="168"/>
        <v>103</v>
      </c>
      <c r="V353" s="81">
        <f t="shared" si="168"/>
        <v>28</v>
      </c>
      <c r="W353" s="81">
        <f t="shared" si="168"/>
        <v>0</v>
      </c>
      <c r="X353" s="81">
        <f t="shared" si="168"/>
        <v>1</v>
      </c>
      <c r="Y353" s="81">
        <f t="shared" si="168"/>
        <v>0</v>
      </c>
      <c r="Z353" s="81">
        <f t="shared" si="168"/>
        <v>0</v>
      </c>
      <c r="AA353" s="81">
        <f t="shared" si="168"/>
        <v>0</v>
      </c>
      <c r="AB353" s="81">
        <f t="shared" si="168"/>
        <v>0</v>
      </c>
      <c r="AC353" s="81">
        <f t="shared" si="168"/>
        <v>0</v>
      </c>
      <c r="AD353" s="71">
        <f t="shared" si="168"/>
        <v>213</v>
      </c>
    </row>
    <row r="356" spans="1:30">
      <c r="A356" s="4"/>
      <c r="B356" s="2" t="s">
        <v>2</v>
      </c>
      <c r="C356" s="4" t="str">
        <f>C6</f>
        <v xml:space="preserve">Eastbound </v>
      </c>
      <c r="R356" s="2" t="s">
        <v>2</v>
      </c>
      <c r="S356" s="4" t="str">
        <f>C6</f>
        <v xml:space="preserve">Eastbound </v>
      </c>
    </row>
    <row r="358" spans="1:30">
      <c r="A358" s="10">
        <f>A288+1</f>
        <v>45700</v>
      </c>
      <c r="B358" s="115" t="s">
        <v>10</v>
      </c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7"/>
      <c r="Q358" s="10">
        <f>Q288+1</f>
        <v>45700</v>
      </c>
      <c r="R358" s="115" t="s">
        <v>11</v>
      </c>
      <c r="S358" s="116"/>
      <c r="T358" s="116"/>
      <c r="U358" s="116"/>
      <c r="V358" s="116"/>
      <c r="W358" s="116"/>
      <c r="X358" s="116"/>
      <c r="Y358" s="116"/>
      <c r="Z358" s="116"/>
      <c r="AA358" s="116"/>
      <c r="AB358" s="116"/>
      <c r="AC358" s="116"/>
      <c r="AD358" s="117"/>
    </row>
    <row r="359" spans="1:30">
      <c r="A359" s="17" t="s">
        <v>19</v>
      </c>
      <c r="B359" s="17">
        <v>1</v>
      </c>
      <c r="C359" s="17">
        <v>2</v>
      </c>
      <c r="D359" s="17">
        <v>3</v>
      </c>
      <c r="E359" s="17">
        <v>4</v>
      </c>
      <c r="F359" s="17">
        <v>5</v>
      </c>
      <c r="G359" s="17">
        <v>6</v>
      </c>
      <c r="H359" s="17">
        <v>7</v>
      </c>
      <c r="I359" s="17">
        <v>8</v>
      </c>
      <c r="J359" s="17">
        <v>9</v>
      </c>
      <c r="K359" s="17">
        <v>10</v>
      </c>
      <c r="L359" s="17">
        <v>11</v>
      </c>
      <c r="M359" s="17">
        <v>12</v>
      </c>
      <c r="N359" s="17">
        <v>13</v>
      </c>
      <c r="O359" s="18" t="s">
        <v>18</v>
      </c>
      <c r="Q359" s="17" t="s">
        <v>19</v>
      </c>
      <c r="R359" s="17" t="str">
        <f t="shared" ref="R359:AC359" si="169">R$9</f>
        <v>0-10</v>
      </c>
      <c r="S359" s="17" t="str">
        <f t="shared" si="169"/>
        <v>10-15</v>
      </c>
      <c r="T359" s="17" t="str">
        <f t="shared" si="169"/>
        <v>15-20</v>
      </c>
      <c r="U359" s="17" t="str">
        <f t="shared" si="169"/>
        <v>20-25</v>
      </c>
      <c r="V359" s="17" t="str">
        <f t="shared" si="169"/>
        <v>25-30</v>
      </c>
      <c r="W359" s="17" t="str">
        <f t="shared" si="169"/>
        <v>30-35</v>
      </c>
      <c r="X359" s="17" t="str">
        <f t="shared" si="169"/>
        <v>35-40</v>
      </c>
      <c r="Y359" s="17" t="str">
        <f t="shared" si="169"/>
        <v>40-45</v>
      </c>
      <c r="Z359" s="17" t="str">
        <f t="shared" si="169"/>
        <v>45-50</v>
      </c>
      <c r="AA359" s="17" t="str">
        <f t="shared" si="169"/>
        <v>50-55</v>
      </c>
      <c r="AB359" s="17" t="str">
        <f t="shared" si="169"/>
        <v>55-60</v>
      </c>
      <c r="AC359" s="17" t="str">
        <f t="shared" si="169"/>
        <v>60+</v>
      </c>
      <c r="AD359" s="18" t="s">
        <v>18</v>
      </c>
    </row>
    <row r="360" spans="1:30">
      <c r="A360" s="17">
        <v>1</v>
      </c>
      <c r="B360" s="27">
        <v>3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18">
        <f t="shared" ref="O360:O383" si="170">SUM(B360:N360)</f>
        <v>3</v>
      </c>
      <c r="Q360" s="17">
        <v>1</v>
      </c>
      <c r="R360" s="27">
        <v>0</v>
      </c>
      <c r="S360" s="27">
        <v>0</v>
      </c>
      <c r="T360" s="27">
        <v>3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18">
        <f t="shared" ref="AD360:AD383" si="171">SUM(R360:AC360)</f>
        <v>3</v>
      </c>
    </row>
    <row r="361" spans="1:30">
      <c r="A361" s="17">
        <v>2</v>
      </c>
      <c r="B361" s="27">
        <v>1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18">
        <f t="shared" si="170"/>
        <v>1</v>
      </c>
      <c r="Q361" s="17">
        <v>2</v>
      </c>
      <c r="R361" s="27">
        <v>0</v>
      </c>
      <c r="S361" s="27">
        <v>0</v>
      </c>
      <c r="T361" s="27">
        <v>1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18">
        <f t="shared" si="171"/>
        <v>1</v>
      </c>
    </row>
    <row r="362" spans="1:30">
      <c r="A362" s="17">
        <v>3</v>
      </c>
      <c r="B362" s="27">
        <v>2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18">
        <f t="shared" si="170"/>
        <v>2</v>
      </c>
      <c r="Q362" s="17">
        <v>3</v>
      </c>
      <c r="R362" s="27">
        <v>0</v>
      </c>
      <c r="S362" s="27">
        <v>0</v>
      </c>
      <c r="T362" s="27">
        <v>0</v>
      </c>
      <c r="U362" s="27">
        <v>1</v>
      </c>
      <c r="V362" s="27">
        <v>1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18">
        <f t="shared" si="171"/>
        <v>2</v>
      </c>
    </row>
    <row r="363" spans="1:30">
      <c r="A363" s="17">
        <v>4</v>
      </c>
      <c r="B363" s="27">
        <v>3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18">
        <f t="shared" si="170"/>
        <v>3</v>
      </c>
      <c r="Q363" s="17">
        <v>4</v>
      </c>
      <c r="R363" s="27">
        <v>0</v>
      </c>
      <c r="S363" s="27">
        <v>0</v>
      </c>
      <c r="T363" s="27">
        <v>0</v>
      </c>
      <c r="U363" s="27">
        <v>2</v>
      </c>
      <c r="V363" s="27">
        <v>1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18">
        <f t="shared" si="171"/>
        <v>3</v>
      </c>
    </row>
    <row r="364" spans="1:30">
      <c r="A364" s="17">
        <v>5</v>
      </c>
      <c r="B364" s="27">
        <v>0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18">
        <f t="shared" si="170"/>
        <v>0</v>
      </c>
      <c r="Q364" s="17">
        <v>5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18">
        <f t="shared" si="171"/>
        <v>0</v>
      </c>
    </row>
    <row r="365" spans="1:30">
      <c r="A365" s="17">
        <v>6</v>
      </c>
      <c r="B365" s="27">
        <v>1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18">
        <f t="shared" si="170"/>
        <v>1</v>
      </c>
      <c r="Q365" s="17">
        <v>6</v>
      </c>
      <c r="R365" s="27">
        <v>0</v>
      </c>
      <c r="S365" s="27">
        <v>0</v>
      </c>
      <c r="T365" s="27">
        <v>0</v>
      </c>
      <c r="U365" s="27">
        <v>1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18">
        <f t="shared" si="171"/>
        <v>1</v>
      </c>
    </row>
    <row r="366" spans="1:30">
      <c r="A366" s="17">
        <v>7</v>
      </c>
      <c r="B366" s="27">
        <v>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18">
        <f t="shared" si="170"/>
        <v>1</v>
      </c>
      <c r="Q366" s="17">
        <v>7</v>
      </c>
      <c r="R366" s="27">
        <v>0</v>
      </c>
      <c r="S366" s="27">
        <v>0</v>
      </c>
      <c r="T366" s="27">
        <v>0</v>
      </c>
      <c r="U366" s="27">
        <v>1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18">
        <f t="shared" si="171"/>
        <v>1</v>
      </c>
    </row>
    <row r="367" spans="1:30">
      <c r="A367" s="17">
        <v>8</v>
      </c>
      <c r="B367" s="27">
        <v>8</v>
      </c>
      <c r="C367" s="27">
        <v>0</v>
      </c>
      <c r="D367" s="27">
        <v>0</v>
      </c>
      <c r="E367" s="27">
        <v>1</v>
      </c>
      <c r="F367" s="27">
        <v>0</v>
      </c>
      <c r="G367" s="27">
        <v>0</v>
      </c>
      <c r="H367" s="27">
        <v>0</v>
      </c>
      <c r="I367" s="27">
        <v>0</v>
      </c>
      <c r="J367" s="27">
        <v>1</v>
      </c>
      <c r="K367" s="27">
        <v>0</v>
      </c>
      <c r="L367" s="27">
        <v>0</v>
      </c>
      <c r="M367" s="27">
        <v>0</v>
      </c>
      <c r="N367" s="27">
        <v>0</v>
      </c>
      <c r="O367" s="18">
        <f t="shared" si="170"/>
        <v>10</v>
      </c>
      <c r="Q367" s="17">
        <v>8</v>
      </c>
      <c r="R367" s="27">
        <v>0</v>
      </c>
      <c r="S367" s="27">
        <v>2</v>
      </c>
      <c r="T367" s="27">
        <v>6</v>
      </c>
      <c r="U367" s="27">
        <v>2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18">
        <f t="shared" si="171"/>
        <v>10</v>
      </c>
    </row>
    <row r="368" spans="1:30">
      <c r="A368" s="17">
        <v>9</v>
      </c>
      <c r="B368" s="27">
        <v>15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18">
        <f t="shared" si="170"/>
        <v>15</v>
      </c>
      <c r="Q368" s="17">
        <v>9</v>
      </c>
      <c r="R368" s="27">
        <v>0</v>
      </c>
      <c r="S368" s="27">
        <v>0</v>
      </c>
      <c r="T368" s="27">
        <v>10</v>
      </c>
      <c r="U368" s="27">
        <v>5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18">
        <f t="shared" si="171"/>
        <v>15</v>
      </c>
    </row>
    <row r="369" spans="1:30">
      <c r="A369" s="17">
        <v>10</v>
      </c>
      <c r="B369" s="27">
        <v>24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18">
        <f t="shared" si="170"/>
        <v>24</v>
      </c>
      <c r="Q369" s="17">
        <v>10</v>
      </c>
      <c r="R369" s="27">
        <v>0</v>
      </c>
      <c r="S369" s="27">
        <v>1</v>
      </c>
      <c r="T369" s="27">
        <v>11</v>
      </c>
      <c r="U369" s="27">
        <v>10</v>
      </c>
      <c r="V369" s="27">
        <v>2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18">
        <f t="shared" si="171"/>
        <v>24</v>
      </c>
    </row>
    <row r="370" spans="1:30">
      <c r="A370" s="17">
        <v>11</v>
      </c>
      <c r="B370" s="27">
        <v>16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18">
        <f t="shared" si="170"/>
        <v>16</v>
      </c>
      <c r="Q370" s="17">
        <v>11</v>
      </c>
      <c r="R370" s="27">
        <v>0</v>
      </c>
      <c r="S370" s="27">
        <v>2</v>
      </c>
      <c r="T370" s="27">
        <v>5</v>
      </c>
      <c r="U370" s="27">
        <v>9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18">
        <f t="shared" si="171"/>
        <v>16</v>
      </c>
    </row>
    <row r="371" spans="1:30">
      <c r="A371" s="17">
        <v>12</v>
      </c>
      <c r="B371" s="27">
        <v>19</v>
      </c>
      <c r="C371" s="27">
        <v>2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18">
        <f t="shared" si="170"/>
        <v>21</v>
      </c>
      <c r="Q371" s="17">
        <v>12</v>
      </c>
      <c r="R371" s="27">
        <v>0</v>
      </c>
      <c r="S371" s="27">
        <v>1</v>
      </c>
      <c r="T371" s="27">
        <v>9</v>
      </c>
      <c r="U371" s="27">
        <v>8</v>
      </c>
      <c r="V371" s="27">
        <v>3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18">
        <f t="shared" si="171"/>
        <v>21</v>
      </c>
    </row>
    <row r="372" spans="1:30">
      <c r="A372" s="17">
        <v>13</v>
      </c>
      <c r="B372" s="27">
        <v>21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18">
        <f t="shared" si="170"/>
        <v>21</v>
      </c>
      <c r="Q372" s="17">
        <v>13</v>
      </c>
      <c r="R372" s="27">
        <v>0</v>
      </c>
      <c r="S372" s="27">
        <v>0</v>
      </c>
      <c r="T372" s="27">
        <v>7</v>
      </c>
      <c r="U372" s="27">
        <v>12</v>
      </c>
      <c r="V372" s="27">
        <v>2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18">
        <f t="shared" si="171"/>
        <v>21</v>
      </c>
    </row>
    <row r="373" spans="1:30">
      <c r="A373" s="17">
        <v>14</v>
      </c>
      <c r="B373" s="27">
        <v>15</v>
      </c>
      <c r="C373" s="27">
        <v>0</v>
      </c>
      <c r="D373" s="27">
        <v>0</v>
      </c>
      <c r="E373" s="27">
        <v>0</v>
      </c>
      <c r="F373" s="27">
        <v>0</v>
      </c>
      <c r="G373" s="27">
        <v>0</v>
      </c>
      <c r="H373" s="27">
        <v>0</v>
      </c>
      <c r="I373" s="27">
        <v>0</v>
      </c>
      <c r="J373" s="27">
        <v>0</v>
      </c>
      <c r="K373" s="27">
        <v>0</v>
      </c>
      <c r="L373" s="27">
        <v>0</v>
      </c>
      <c r="M373" s="27">
        <v>0</v>
      </c>
      <c r="N373" s="27">
        <v>0</v>
      </c>
      <c r="O373" s="18">
        <f t="shared" si="170"/>
        <v>15</v>
      </c>
      <c r="Q373" s="17">
        <v>14</v>
      </c>
      <c r="R373" s="27">
        <v>0</v>
      </c>
      <c r="S373" s="27">
        <v>0</v>
      </c>
      <c r="T373" s="27">
        <v>3</v>
      </c>
      <c r="U373" s="27">
        <v>12</v>
      </c>
      <c r="V373" s="27">
        <v>0</v>
      </c>
      <c r="W373" s="27">
        <v>0</v>
      </c>
      <c r="X373" s="27">
        <v>0</v>
      </c>
      <c r="Y373" s="27">
        <v>0</v>
      </c>
      <c r="Z373" s="27">
        <v>0</v>
      </c>
      <c r="AA373" s="27">
        <v>0</v>
      </c>
      <c r="AB373" s="27">
        <v>0</v>
      </c>
      <c r="AC373" s="27">
        <v>0</v>
      </c>
      <c r="AD373" s="18">
        <f t="shared" si="171"/>
        <v>15</v>
      </c>
    </row>
    <row r="374" spans="1:30">
      <c r="A374" s="17">
        <v>15</v>
      </c>
      <c r="B374" s="27">
        <v>24</v>
      </c>
      <c r="C374" s="27">
        <v>0</v>
      </c>
      <c r="D374" s="27">
        <v>1</v>
      </c>
      <c r="E374" s="27">
        <v>0</v>
      </c>
      <c r="F374" s="27">
        <v>0</v>
      </c>
      <c r="G374" s="27">
        <v>0</v>
      </c>
      <c r="H374" s="27">
        <v>0</v>
      </c>
      <c r="I374" s="27">
        <v>0</v>
      </c>
      <c r="J374" s="27">
        <v>0</v>
      </c>
      <c r="K374" s="27">
        <v>0</v>
      </c>
      <c r="L374" s="27">
        <v>0</v>
      </c>
      <c r="M374" s="27">
        <v>0</v>
      </c>
      <c r="N374" s="27">
        <v>0</v>
      </c>
      <c r="O374" s="18">
        <f t="shared" si="170"/>
        <v>25</v>
      </c>
      <c r="Q374" s="17">
        <v>15</v>
      </c>
      <c r="R374" s="27">
        <v>1</v>
      </c>
      <c r="S374" s="27">
        <v>1</v>
      </c>
      <c r="T374" s="27">
        <v>9</v>
      </c>
      <c r="U374" s="27">
        <v>14</v>
      </c>
      <c r="V374" s="27">
        <v>0</v>
      </c>
      <c r="W374" s="27">
        <v>0</v>
      </c>
      <c r="X374" s="27">
        <v>0</v>
      </c>
      <c r="Y374" s="27">
        <v>0</v>
      </c>
      <c r="Z374" s="27">
        <v>0</v>
      </c>
      <c r="AA374" s="27">
        <v>0</v>
      </c>
      <c r="AB374" s="27">
        <v>0</v>
      </c>
      <c r="AC374" s="27">
        <v>0</v>
      </c>
      <c r="AD374" s="18">
        <f t="shared" si="171"/>
        <v>25</v>
      </c>
    </row>
    <row r="375" spans="1:30">
      <c r="A375" s="17">
        <v>16</v>
      </c>
      <c r="B375" s="27">
        <v>32</v>
      </c>
      <c r="C375" s="27">
        <v>0</v>
      </c>
      <c r="D375" s="27">
        <v>2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18">
        <f t="shared" si="170"/>
        <v>34</v>
      </c>
      <c r="Q375" s="17">
        <v>16</v>
      </c>
      <c r="R375" s="27">
        <v>0</v>
      </c>
      <c r="S375" s="27">
        <v>4</v>
      </c>
      <c r="T375" s="27">
        <v>19</v>
      </c>
      <c r="U375" s="27">
        <v>10</v>
      </c>
      <c r="V375" s="27">
        <v>1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18">
        <f t="shared" si="171"/>
        <v>34</v>
      </c>
    </row>
    <row r="376" spans="1:30">
      <c r="A376" s="17">
        <v>17</v>
      </c>
      <c r="B376" s="27">
        <v>22</v>
      </c>
      <c r="C376" s="27">
        <v>0</v>
      </c>
      <c r="D376" s="27">
        <v>1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18">
        <f t="shared" si="170"/>
        <v>23</v>
      </c>
      <c r="Q376" s="17">
        <v>17</v>
      </c>
      <c r="R376" s="27">
        <v>0</v>
      </c>
      <c r="S376" s="27">
        <v>1</v>
      </c>
      <c r="T376" s="27">
        <v>8</v>
      </c>
      <c r="U376" s="27">
        <v>12</v>
      </c>
      <c r="V376" s="27">
        <v>2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18">
        <f t="shared" si="171"/>
        <v>23</v>
      </c>
    </row>
    <row r="377" spans="1:30">
      <c r="A377" s="17">
        <v>18</v>
      </c>
      <c r="B377" s="27">
        <v>30</v>
      </c>
      <c r="C377" s="27">
        <v>2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18">
        <f t="shared" si="170"/>
        <v>32</v>
      </c>
      <c r="Q377" s="17">
        <v>18</v>
      </c>
      <c r="R377" s="27">
        <v>0</v>
      </c>
      <c r="S377" s="27">
        <v>2</v>
      </c>
      <c r="T377" s="27">
        <v>21</v>
      </c>
      <c r="U377" s="27">
        <v>7</v>
      </c>
      <c r="V377" s="27">
        <v>2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18">
        <f t="shared" si="171"/>
        <v>32</v>
      </c>
    </row>
    <row r="378" spans="1:30">
      <c r="A378" s="17">
        <v>19</v>
      </c>
      <c r="B378" s="27">
        <v>28</v>
      </c>
      <c r="C378" s="27">
        <v>0</v>
      </c>
      <c r="D378" s="27">
        <v>1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18">
        <f t="shared" si="170"/>
        <v>29</v>
      </c>
      <c r="Q378" s="17">
        <v>19</v>
      </c>
      <c r="R378" s="27">
        <v>0</v>
      </c>
      <c r="S378" s="27">
        <v>1</v>
      </c>
      <c r="T378" s="27">
        <v>16</v>
      </c>
      <c r="U378" s="27">
        <v>9</v>
      </c>
      <c r="V378" s="27">
        <v>3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18">
        <f t="shared" si="171"/>
        <v>29</v>
      </c>
    </row>
    <row r="379" spans="1:30">
      <c r="A379" s="17">
        <v>20</v>
      </c>
      <c r="B379" s="27">
        <v>18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18">
        <f t="shared" si="170"/>
        <v>18</v>
      </c>
      <c r="Q379" s="17">
        <v>20</v>
      </c>
      <c r="R379" s="27">
        <v>0</v>
      </c>
      <c r="S379" s="27">
        <v>0</v>
      </c>
      <c r="T379" s="27">
        <v>2</v>
      </c>
      <c r="U379" s="27">
        <v>15</v>
      </c>
      <c r="V379" s="27">
        <v>1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18">
        <f t="shared" si="171"/>
        <v>18</v>
      </c>
    </row>
    <row r="380" spans="1:30">
      <c r="A380" s="17">
        <v>21</v>
      </c>
      <c r="B380" s="27">
        <v>6</v>
      </c>
      <c r="C380" s="27">
        <v>1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18">
        <f t="shared" si="170"/>
        <v>7</v>
      </c>
      <c r="Q380" s="17">
        <v>21</v>
      </c>
      <c r="R380" s="27">
        <v>0</v>
      </c>
      <c r="S380" s="27">
        <v>0</v>
      </c>
      <c r="T380" s="27">
        <v>1</v>
      </c>
      <c r="U380" s="27">
        <v>6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18">
        <f t="shared" si="171"/>
        <v>7</v>
      </c>
    </row>
    <row r="381" spans="1:30">
      <c r="A381" s="17">
        <v>22</v>
      </c>
      <c r="B381" s="27">
        <v>5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18">
        <f t="shared" si="170"/>
        <v>5</v>
      </c>
      <c r="Q381" s="17">
        <v>22</v>
      </c>
      <c r="R381" s="27">
        <v>0</v>
      </c>
      <c r="S381" s="27">
        <v>0</v>
      </c>
      <c r="T381" s="27">
        <v>0</v>
      </c>
      <c r="U381" s="27">
        <v>5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18">
        <f t="shared" si="171"/>
        <v>5</v>
      </c>
    </row>
    <row r="382" spans="1:30">
      <c r="A382" s="17">
        <v>23</v>
      </c>
      <c r="B382" s="27">
        <v>4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18">
        <f t="shared" si="170"/>
        <v>4</v>
      </c>
      <c r="Q382" s="17">
        <v>23</v>
      </c>
      <c r="R382" s="27">
        <v>0</v>
      </c>
      <c r="S382" s="27">
        <v>0</v>
      </c>
      <c r="T382" s="27">
        <v>0</v>
      </c>
      <c r="U382" s="27">
        <v>3</v>
      </c>
      <c r="V382" s="27">
        <v>1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18">
        <f t="shared" si="171"/>
        <v>4</v>
      </c>
    </row>
    <row r="383" spans="1:30">
      <c r="A383" s="17">
        <v>24</v>
      </c>
      <c r="B383" s="27">
        <v>7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18">
        <f t="shared" si="170"/>
        <v>7</v>
      </c>
      <c r="Q383" s="17">
        <v>24</v>
      </c>
      <c r="R383" s="27">
        <v>0</v>
      </c>
      <c r="S383" s="27">
        <v>0</v>
      </c>
      <c r="T383" s="27">
        <v>0</v>
      </c>
      <c r="U383" s="27">
        <v>6</v>
      </c>
      <c r="V383" s="27">
        <v>0</v>
      </c>
      <c r="W383" s="27">
        <v>1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18">
        <f t="shared" si="171"/>
        <v>7</v>
      </c>
    </row>
    <row r="385" spans="1:30">
      <c r="A385" s="69" t="s">
        <v>43</v>
      </c>
      <c r="B385" s="70">
        <f t="shared" ref="B385:O385" si="172">SUM(B367:B378)</f>
        <v>254</v>
      </c>
      <c r="C385" s="70">
        <f t="shared" si="172"/>
        <v>4</v>
      </c>
      <c r="D385" s="70">
        <f t="shared" si="172"/>
        <v>5</v>
      </c>
      <c r="E385" s="70">
        <f t="shared" si="172"/>
        <v>1</v>
      </c>
      <c r="F385" s="70">
        <f t="shared" si="172"/>
        <v>0</v>
      </c>
      <c r="G385" s="70">
        <f t="shared" si="172"/>
        <v>0</v>
      </c>
      <c r="H385" s="70">
        <f t="shared" si="172"/>
        <v>0</v>
      </c>
      <c r="I385" s="70">
        <f t="shared" si="172"/>
        <v>0</v>
      </c>
      <c r="J385" s="70">
        <f t="shared" si="172"/>
        <v>1</v>
      </c>
      <c r="K385" s="70">
        <f t="shared" si="172"/>
        <v>0</v>
      </c>
      <c r="L385" s="70">
        <f t="shared" si="172"/>
        <v>0</v>
      </c>
      <c r="M385" s="70">
        <f t="shared" si="172"/>
        <v>0</v>
      </c>
      <c r="N385" s="70">
        <f t="shared" si="172"/>
        <v>0</v>
      </c>
      <c r="O385" s="71">
        <f t="shared" si="172"/>
        <v>265</v>
      </c>
      <c r="Q385" s="69" t="s">
        <v>43</v>
      </c>
      <c r="R385" s="70">
        <f t="shared" ref="R385:AD385" si="173">SUM(R367:R378)</f>
        <v>1</v>
      </c>
      <c r="S385" s="70">
        <f t="shared" si="173"/>
        <v>15</v>
      </c>
      <c r="T385" s="70">
        <f t="shared" si="173"/>
        <v>124</v>
      </c>
      <c r="U385" s="70">
        <f t="shared" si="173"/>
        <v>110</v>
      </c>
      <c r="V385" s="70">
        <f t="shared" si="173"/>
        <v>15</v>
      </c>
      <c r="W385" s="70">
        <f t="shared" si="173"/>
        <v>0</v>
      </c>
      <c r="X385" s="70">
        <f t="shared" si="173"/>
        <v>0</v>
      </c>
      <c r="Y385" s="70">
        <f t="shared" si="173"/>
        <v>0</v>
      </c>
      <c r="Z385" s="70">
        <f t="shared" si="173"/>
        <v>0</v>
      </c>
      <c r="AA385" s="70">
        <f t="shared" si="173"/>
        <v>0</v>
      </c>
      <c r="AB385" s="70">
        <f t="shared" si="173"/>
        <v>0</v>
      </c>
      <c r="AC385" s="70">
        <f t="shared" si="173"/>
        <v>0</v>
      </c>
      <c r="AD385" s="71">
        <f t="shared" si="173"/>
        <v>265</v>
      </c>
    </row>
    <row r="386" spans="1:30">
      <c r="A386" s="73" t="s">
        <v>45</v>
      </c>
      <c r="B386" s="75">
        <f t="shared" ref="B386:O386" si="174">SUM(B366:B381)</f>
        <v>284</v>
      </c>
      <c r="C386" s="75">
        <f t="shared" si="174"/>
        <v>5</v>
      </c>
      <c r="D386" s="75">
        <f t="shared" si="174"/>
        <v>5</v>
      </c>
      <c r="E386" s="75">
        <f t="shared" si="174"/>
        <v>1</v>
      </c>
      <c r="F386" s="75">
        <f t="shared" si="174"/>
        <v>0</v>
      </c>
      <c r="G386" s="75">
        <f t="shared" si="174"/>
        <v>0</v>
      </c>
      <c r="H386" s="75">
        <f t="shared" si="174"/>
        <v>0</v>
      </c>
      <c r="I386" s="75">
        <f t="shared" si="174"/>
        <v>0</v>
      </c>
      <c r="J386" s="75">
        <f t="shared" si="174"/>
        <v>1</v>
      </c>
      <c r="K386" s="75">
        <f t="shared" si="174"/>
        <v>0</v>
      </c>
      <c r="L386" s="75">
        <f t="shared" si="174"/>
        <v>0</v>
      </c>
      <c r="M386" s="75">
        <f t="shared" si="174"/>
        <v>0</v>
      </c>
      <c r="N386" s="75">
        <f t="shared" si="174"/>
        <v>0</v>
      </c>
      <c r="O386" s="71">
        <f t="shared" si="174"/>
        <v>296</v>
      </c>
      <c r="Q386" s="73" t="s">
        <v>45</v>
      </c>
      <c r="R386" s="75">
        <f t="shared" ref="R386:AD386" si="175">SUM(R366:R381)</f>
        <v>1</v>
      </c>
      <c r="S386" s="75">
        <f t="shared" si="175"/>
        <v>15</v>
      </c>
      <c r="T386" s="75">
        <f t="shared" si="175"/>
        <v>127</v>
      </c>
      <c r="U386" s="75">
        <f t="shared" si="175"/>
        <v>137</v>
      </c>
      <c r="V386" s="75">
        <f t="shared" si="175"/>
        <v>16</v>
      </c>
      <c r="W386" s="75">
        <f t="shared" si="175"/>
        <v>0</v>
      </c>
      <c r="X386" s="75">
        <f t="shared" si="175"/>
        <v>0</v>
      </c>
      <c r="Y386" s="75">
        <f t="shared" si="175"/>
        <v>0</v>
      </c>
      <c r="Z386" s="75">
        <f t="shared" si="175"/>
        <v>0</v>
      </c>
      <c r="AA386" s="75">
        <f t="shared" si="175"/>
        <v>0</v>
      </c>
      <c r="AB386" s="75">
        <f t="shared" si="175"/>
        <v>0</v>
      </c>
      <c r="AC386" s="75">
        <f t="shared" si="175"/>
        <v>0</v>
      </c>
      <c r="AD386" s="71">
        <f t="shared" si="175"/>
        <v>296</v>
      </c>
    </row>
    <row r="387" spans="1:30">
      <c r="A387" s="76" t="s">
        <v>47</v>
      </c>
      <c r="B387" s="78">
        <f t="shared" ref="B387:O387" si="176">SUM(B366:B383)</f>
        <v>295</v>
      </c>
      <c r="C387" s="78">
        <f t="shared" si="176"/>
        <v>5</v>
      </c>
      <c r="D387" s="78">
        <f t="shared" si="176"/>
        <v>5</v>
      </c>
      <c r="E387" s="78">
        <f t="shared" si="176"/>
        <v>1</v>
      </c>
      <c r="F387" s="78">
        <f t="shared" si="176"/>
        <v>0</v>
      </c>
      <c r="G387" s="78">
        <f t="shared" si="176"/>
        <v>0</v>
      </c>
      <c r="H387" s="78">
        <f t="shared" si="176"/>
        <v>0</v>
      </c>
      <c r="I387" s="78">
        <f t="shared" si="176"/>
        <v>0</v>
      </c>
      <c r="J387" s="78">
        <f t="shared" si="176"/>
        <v>1</v>
      </c>
      <c r="K387" s="78">
        <f t="shared" si="176"/>
        <v>0</v>
      </c>
      <c r="L387" s="78">
        <f t="shared" si="176"/>
        <v>0</v>
      </c>
      <c r="M387" s="78">
        <f t="shared" si="176"/>
        <v>0</v>
      </c>
      <c r="N387" s="78">
        <f t="shared" si="176"/>
        <v>0</v>
      </c>
      <c r="O387" s="71">
        <f t="shared" si="176"/>
        <v>307</v>
      </c>
      <c r="Q387" s="76" t="s">
        <v>47</v>
      </c>
      <c r="R387" s="78">
        <f t="shared" ref="R387:AD387" si="177">SUM(R366:R383)</f>
        <v>1</v>
      </c>
      <c r="S387" s="78">
        <f t="shared" si="177"/>
        <v>15</v>
      </c>
      <c r="T387" s="78">
        <f t="shared" si="177"/>
        <v>127</v>
      </c>
      <c r="U387" s="78">
        <f t="shared" si="177"/>
        <v>146</v>
      </c>
      <c r="V387" s="78">
        <f t="shared" si="177"/>
        <v>17</v>
      </c>
      <c r="W387" s="78">
        <f t="shared" si="177"/>
        <v>1</v>
      </c>
      <c r="X387" s="78">
        <f t="shared" si="177"/>
        <v>0</v>
      </c>
      <c r="Y387" s="78">
        <f t="shared" si="177"/>
        <v>0</v>
      </c>
      <c r="Z387" s="78">
        <f t="shared" si="177"/>
        <v>0</v>
      </c>
      <c r="AA387" s="78">
        <f t="shared" si="177"/>
        <v>0</v>
      </c>
      <c r="AB387" s="78">
        <f t="shared" si="177"/>
        <v>0</v>
      </c>
      <c r="AC387" s="78">
        <f t="shared" si="177"/>
        <v>0</v>
      </c>
      <c r="AD387" s="71">
        <f t="shared" si="177"/>
        <v>307</v>
      </c>
    </row>
    <row r="388" spans="1:30">
      <c r="A388" s="79" t="s">
        <v>48</v>
      </c>
      <c r="B388" s="81">
        <f t="shared" ref="B388:O388" si="178">SUM(B360:B383)</f>
        <v>305</v>
      </c>
      <c r="C388" s="81">
        <f t="shared" si="178"/>
        <v>5</v>
      </c>
      <c r="D388" s="81">
        <f t="shared" si="178"/>
        <v>5</v>
      </c>
      <c r="E388" s="81">
        <f t="shared" si="178"/>
        <v>1</v>
      </c>
      <c r="F388" s="81">
        <f t="shared" si="178"/>
        <v>0</v>
      </c>
      <c r="G388" s="81">
        <f t="shared" si="178"/>
        <v>0</v>
      </c>
      <c r="H388" s="81">
        <f t="shared" si="178"/>
        <v>0</v>
      </c>
      <c r="I388" s="81">
        <f t="shared" si="178"/>
        <v>0</v>
      </c>
      <c r="J388" s="81">
        <f t="shared" si="178"/>
        <v>1</v>
      </c>
      <c r="K388" s="81">
        <f t="shared" si="178"/>
        <v>0</v>
      </c>
      <c r="L388" s="81">
        <f t="shared" si="178"/>
        <v>0</v>
      </c>
      <c r="M388" s="81">
        <f t="shared" si="178"/>
        <v>0</v>
      </c>
      <c r="N388" s="81">
        <f t="shared" si="178"/>
        <v>0</v>
      </c>
      <c r="O388" s="71">
        <f t="shared" si="178"/>
        <v>317</v>
      </c>
      <c r="Q388" s="79" t="s">
        <v>48</v>
      </c>
      <c r="R388" s="81">
        <f t="shared" ref="R388:AD388" si="179">SUM(R360:R383)</f>
        <v>1</v>
      </c>
      <c r="S388" s="81">
        <f t="shared" si="179"/>
        <v>15</v>
      </c>
      <c r="T388" s="81">
        <f t="shared" si="179"/>
        <v>131</v>
      </c>
      <c r="U388" s="81">
        <f t="shared" si="179"/>
        <v>150</v>
      </c>
      <c r="V388" s="81">
        <f t="shared" si="179"/>
        <v>19</v>
      </c>
      <c r="W388" s="81">
        <f t="shared" si="179"/>
        <v>1</v>
      </c>
      <c r="X388" s="81">
        <f t="shared" si="179"/>
        <v>0</v>
      </c>
      <c r="Y388" s="81">
        <f t="shared" si="179"/>
        <v>0</v>
      </c>
      <c r="Z388" s="81">
        <f t="shared" si="179"/>
        <v>0</v>
      </c>
      <c r="AA388" s="81">
        <f t="shared" si="179"/>
        <v>0</v>
      </c>
      <c r="AB388" s="81">
        <f t="shared" si="179"/>
        <v>0</v>
      </c>
      <c r="AC388" s="81">
        <f t="shared" si="179"/>
        <v>0</v>
      </c>
      <c r="AD388" s="71">
        <f t="shared" si="179"/>
        <v>317</v>
      </c>
    </row>
    <row r="391" spans="1:30">
      <c r="A391" s="4"/>
      <c r="B391" s="2" t="s">
        <v>53</v>
      </c>
      <c r="C391" s="4" t="str">
        <f>C41</f>
        <v>Westbound</v>
      </c>
      <c r="R391" s="2" t="s">
        <v>53</v>
      </c>
      <c r="S391" s="4" t="str">
        <f>C41</f>
        <v>Westbound</v>
      </c>
    </row>
    <row r="393" spans="1:30">
      <c r="A393" s="10">
        <f>A323+1</f>
        <v>45700</v>
      </c>
      <c r="B393" s="115" t="s">
        <v>10</v>
      </c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7"/>
      <c r="Q393" s="10">
        <f>Q323+1</f>
        <v>45700</v>
      </c>
      <c r="R393" s="115" t="s">
        <v>11</v>
      </c>
      <c r="S393" s="116"/>
      <c r="T393" s="116"/>
      <c r="U393" s="116"/>
      <c r="V393" s="116"/>
      <c r="W393" s="116"/>
      <c r="X393" s="116"/>
      <c r="Y393" s="116"/>
      <c r="Z393" s="116"/>
      <c r="AA393" s="116"/>
      <c r="AB393" s="116"/>
      <c r="AC393" s="116"/>
      <c r="AD393" s="117"/>
    </row>
    <row r="394" spans="1:30">
      <c r="A394" s="17" t="s">
        <v>19</v>
      </c>
      <c r="B394" s="17">
        <v>1</v>
      </c>
      <c r="C394" s="17">
        <v>2</v>
      </c>
      <c r="D394" s="17">
        <v>3</v>
      </c>
      <c r="E394" s="17">
        <v>4</v>
      </c>
      <c r="F394" s="17">
        <v>5</v>
      </c>
      <c r="G394" s="17">
        <v>6</v>
      </c>
      <c r="H394" s="17">
        <v>7</v>
      </c>
      <c r="I394" s="17">
        <v>8</v>
      </c>
      <c r="J394" s="17">
        <v>9</v>
      </c>
      <c r="K394" s="17">
        <v>10</v>
      </c>
      <c r="L394" s="17">
        <v>11</v>
      </c>
      <c r="M394" s="17">
        <v>12</v>
      </c>
      <c r="N394" s="17">
        <v>13</v>
      </c>
      <c r="O394" s="18" t="s">
        <v>18</v>
      </c>
      <c r="Q394" s="17" t="s">
        <v>19</v>
      </c>
      <c r="R394" s="17" t="str">
        <f t="shared" ref="R394:AC394" si="180">R$9</f>
        <v>0-10</v>
      </c>
      <c r="S394" s="17" t="str">
        <f t="shared" si="180"/>
        <v>10-15</v>
      </c>
      <c r="T394" s="17" t="str">
        <f t="shared" si="180"/>
        <v>15-20</v>
      </c>
      <c r="U394" s="17" t="str">
        <f t="shared" si="180"/>
        <v>20-25</v>
      </c>
      <c r="V394" s="17" t="str">
        <f t="shared" si="180"/>
        <v>25-30</v>
      </c>
      <c r="W394" s="17" t="str">
        <f t="shared" si="180"/>
        <v>30-35</v>
      </c>
      <c r="X394" s="17" t="str">
        <f t="shared" si="180"/>
        <v>35-40</v>
      </c>
      <c r="Y394" s="17" t="str">
        <f t="shared" si="180"/>
        <v>40-45</v>
      </c>
      <c r="Z394" s="17" t="str">
        <f t="shared" si="180"/>
        <v>45-50</v>
      </c>
      <c r="AA394" s="17" t="str">
        <f t="shared" si="180"/>
        <v>50-55</v>
      </c>
      <c r="AB394" s="17" t="str">
        <f t="shared" si="180"/>
        <v>55-60</v>
      </c>
      <c r="AC394" s="17" t="str">
        <f t="shared" si="180"/>
        <v>60+</v>
      </c>
      <c r="AD394" s="18" t="s">
        <v>18</v>
      </c>
    </row>
    <row r="395" spans="1:30">
      <c r="A395" s="17">
        <v>1</v>
      </c>
      <c r="B395" s="27">
        <v>2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18">
        <f t="shared" ref="O395:O418" si="181">SUM(B395:N395)</f>
        <v>2</v>
      </c>
      <c r="Q395" s="17">
        <v>1</v>
      </c>
      <c r="R395" s="27">
        <v>0</v>
      </c>
      <c r="S395" s="27">
        <v>0</v>
      </c>
      <c r="T395" s="27">
        <v>0</v>
      </c>
      <c r="U395" s="27">
        <v>2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18">
        <f t="shared" ref="AD395:AD418" si="182">SUM(R395:AC395)</f>
        <v>2</v>
      </c>
    </row>
    <row r="396" spans="1:30">
      <c r="A396" s="17">
        <v>2</v>
      </c>
      <c r="B396" s="27">
        <v>4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18">
        <f t="shared" si="181"/>
        <v>4</v>
      </c>
      <c r="Q396" s="17">
        <v>2</v>
      </c>
      <c r="R396" s="27">
        <v>0</v>
      </c>
      <c r="S396" s="27">
        <v>0</v>
      </c>
      <c r="T396" s="27">
        <v>0</v>
      </c>
      <c r="U396" s="27">
        <v>4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18">
        <f t="shared" si="182"/>
        <v>4</v>
      </c>
    </row>
    <row r="397" spans="1:30">
      <c r="A397" s="17">
        <v>3</v>
      </c>
      <c r="B397" s="27">
        <v>0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18">
        <f t="shared" si="181"/>
        <v>0</v>
      </c>
      <c r="Q397" s="17">
        <v>3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18">
        <f t="shared" si="182"/>
        <v>0</v>
      </c>
    </row>
    <row r="398" spans="1:30">
      <c r="A398" s="17">
        <v>4</v>
      </c>
      <c r="B398" s="27">
        <v>0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18">
        <f t="shared" si="181"/>
        <v>0</v>
      </c>
      <c r="Q398" s="17">
        <v>4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18">
        <f t="shared" si="182"/>
        <v>0</v>
      </c>
    </row>
    <row r="399" spans="1:30">
      <c r="A399" s="17">
        <v>5</v>
      </c>
      <c r="B399" s="27">
        <v>1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18">
        <f t="shared" si="181"/>
        <v>1</v>
      </c>
      <c r="Q399" s="17">
        <v>5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1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18">
        <f t="shared" si="182"/>
        <v>1</v>
      </c>
    </row>
    <row r="400" spans="1:30">
      <c r="A400" s="17">
        <v>6</v>
      </c>
      <c r="B400" s="27">
        <v>2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18">
        <f t="shared" si="181"/>
        <v>2</v>
      </c>
      <c r="Q400" s="17">
        <v>6</v>
      </c>
      <c r="R400" s="27">
        <v>0</v>
      </c>
      <c r="S400" s="27">
        <v>0</v>
      </c>
      <c r="T400" s="27">
        <v>0</v>
      </c>
      <c r="U400" s="27">
        <v>1</v>
      </c>
      <c r="V400" s="27">
        <v>1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18">
        <f t="shared" si="182"/>
        <v>2</v>
      </c>
    </row>
    <row r="401" spans="1:30">
      <c r="A401" s="17">
        <v>7</v>
      </c>
      <c r="B401" s="27">
        <v>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18">
        <f t="shared" si="181"/>
        <v>5</v>
      </c>
      <c r="Q401" s="17">
        <v>7</v>
      </c>
      <c r="R401" s="27">
        <v>0</v>
      </c>
      <c r="S401" s="27">
        <v>1</v>
      </c>
      <c r="T401" s="27">
        <v>0</v>
      </c>
      <c r="U401" s="27">
        <v>2</v>
      </c>
      <c r="V401" s="27">
        <v>2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18">
        <f t="shared" si="182"/>
        <v>5</v>
      </c>
    </row>
    <row r="402" spans="1:30">
      <c r="A402" s="17">
        <v>8</v>
      </c>
      <c r="B402" s="27">
        <v>24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18">
        <f t="shared" si="181"/>
        <v>24</v>
      </c>
      <c r="Q402" s="17">
        <v>8</v>
      </c>
      <c r="R402" s="27">
        <v>1</v>
      </c>
      <c r="S402" s="27">
        <v>2</v>
      </c>
      <c r="T402" s="27">
        <v>8</v>
      </c>
      <c r="U402" s="27">
        <v>9</v>
      </c>
      <c r="V402" s="27">
        <v>4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18">
        <f t="shared" si="182"/>
        <v>24</v>
      </c>
    </row>
    <row r="403" spans="1:30">
      <c r="A403" s="17">
        <v>9</v>
      </c>
      <c r="B403" s="27">
        <v>7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18">
        <f t="shared" si="181"/>
        <v>7</v>
      </c>
      <c r="Q403" s="17">
        <v>9</v>
      </c>
      <c r="R403" s="27">
        <v>0</v>
      </c>
      <c r="S403" s="27">
        <v>0</v>
      </c>
      <c r="T403" s="27">
        <v>1</v>
      </c>
      <c r="U403" s="27">
        <v>2</v>
      </c>
      <c r="V403" s="27">
        <v>1</v>
      </c>
      <c r="W403" s="27">
        <v>3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18">
        <f t="shared" si="182"/>
        <v>7</v>
      </c>
    </row>
    <row r="404" spans="1:30">
      <c r="A404" s="17">
        <v>10</v>
      </c>
      <c r="B404" s="27">
        <v>15</v>
      </c>
      <c r="C404" s="27">
        <v>0</v>
      </c>
      <c r="D404" s="27">
        <v>0</v>
      </c>
      <c r="E404" s="27">
        <v>1</v>
      </c>
      <c r="F404" s="27">
        <v>0</v>
      </c>
      <c r="G404" s="27">
        <v>0</v>
      </c>
      <c r="H404" s="27">
        <v>0</v>
      </c>
      <c r="I404" s="27">
        <v>0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18">
        <f t="shared" si="181"/>
        <v>16</v>
      </c>
      <c r="Q404" s="17">
        <v>10</v>
      </c>
      <c r="R404" s="27">
        <v>0</v>
      </c>
      <c r="S404" s="27">
        <v>2</v>
      </c>
      <c r="T404" s="27">
        <v>4</v>
      </c>
      <c r="U404" s="27">
        <v>6</v>
      </c>
      <c r="V404" s="27">
        <v>3</v>
      </c>
      <c r="W404" s="27">
        <v>1</v>
      </c>
      <c r="X404" s="27">
        <v>0</v>
      </c>
      <c r="Y404" s="27">
        <v>0</v>
      </c>
      <c r="Z404" s="27">
        <v>0</v>
      </c>
      <c r="AA404" s="27">
        <v>0</v>
      </c>
      <c r="AB404" s="27">
        <v>0</v>
      </c>
      <c r="AC404" s="27">
        <v>0</v>
      </c>
      <c r="AD404" s="18">
        <f t="shared" si="182"/>
        <v>16</v>
      </c>
    </row>
    <row r="405" spans="1:30">
      <c r="A405" s="17">
        <v>11</v>
      </c>
      <c r="B405" s="27">
        <v>9</v>
      </c>
      <c r="C405" s="27">
        <v>0</v>
      </c>
      <c r="D405" s="27">
        <v>0</v>
      </c>
      <c r="E405" s="27">
        <v>0</v>
      </c>
      <c r="F405" s="27">
        <v>0</v>
      </c>
      <c r="G405" s="27">
        <v>0</v>
      </c>
      <c r="H405" s="27">
        <v>0</v>
      </c>
      <c r="I405" s="27">
        <v>0</v>
      </c>
      <c r="J405" s="27">
        <v>0</v>
      </c>
      <c r="K405" s="27">
        <v>0</v>
      </c>
      <c r="L405" s="27">
        <v>0</v>
      </c>
      <c r="M405" s="27">
        <v>0</v>
      </c>
      <c r="N405" s="27">
        <v>0</v>
      </c>
      <c r="O405" s="18">
        <f t="shared" si="181"/>
        <v>9</v>
      </c>
      <c r="Q405" s="17">
        <v>11</v>
      </c>
      <c r="R405" s="27">
        <v>0</v>
      </c>
      <c r="S405" s="27">
        <v>1</v>
      </c>
      <c r="T405" s="27">
        <v>5</v>
      </c>
      <c r="U405" s="27">
        <v>3</v>
      </c>
      <c r="V405" s="27">
        <v>0</v>
      </c>
      <c r="W405" s="27">
        <v>0</v>
      </c>
      <c r="X405" s="27">
        <v>0</v>
      </c>
      <c r="Y405" s="27">
        <v>0</v>
      </c>
      <c r="Z405" s="27">
        <v>0</v>
      </c>
      <c r="AA405" s="27">
        <v>0</v>
      </c>
      <c r="AB405" s="27">
        <v>0</v>
      </c>
      <c r="AC405" s="27">
        <v>0</v>
      </c>
      <c r="AD405" s="18">
        <f t="shared" si="182"/>
        <v>9</v>
      </c>
    </row>
    <row r="406" spans="1:30">
      <c r="A406" s="17">
        <v>12</v>
      </c>
      <c r="B406" s="27">
        <v>15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18">
        <f t="shared" si="181"/>
        <v>15</v>
      </c>
      <c r="Q406" s="17">
        <v>12</v>
      </c>
      <c r="R406" s="27">
        <v>1</v>
      </c>
      <c r="S406" s="27">
        <v>5</v>
      </c>
      <c r="T406" s="27">
        <v>0</v>
      </c>
      <c r="U406" s="27">
        <v>7</v>
      </c>
      <c r="V406" s="27">
        <v>2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18">
        <f t="shared" si="182"/>
        <v>15</v>
      </c>
    </row>
    <row r="407" spans="1:30">
      <c r="A407" s="17">
        <v>13</v>
      </c>
      <c r="B407" s="27">
        <v>28</v>
      </c>
      <c r="C407" s="27">
        <v>1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18">
        <f t="shared" si="181"/>
        <v>29</v>
      </c>
      <c r="Q407" s="17">
        <v>13</v>
      </c>
      <c r="R407" s="27">
        <v>0</v>
      </c>
      <c r="S407" s="27">
        <v>0</v>
      </c>
      <c r="T407" s="27">
        <v>2</v>
      </c>
      <c r="U407" s="27">
        <v>25</v>
      </c>
      <c r="V407" s="27">
        <v>2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18">
        <f t="shared" si="182"/>
        <v>29</v>
      </c>
    </row>
    <row r="408" spans="1:30">
      <c r="A408" s="17">
        <v>14</v>
      </c>
      <c r="B408" s="27">
        <v>11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18">
        <f t="shared" si="181"/>
        <v>11</v>
      </c>
      <c r="Q408" s="17">
        <v>14</v>
      </c>
      <c r="R408" s="27">
        <v>0</v>
      </c>
      <c r="S408" s="27">
        <v>0</v>
      </c>
      <c r="T408" s="27">
        <v>2</v>
      </c>
      <c r="U408" s="27">
        <v>9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18">
        <f t="shared" si="182"/>
        <v>11</v>
      </c>
    </row>
    <row r="409" spans="1:30">
      <c r="A409" s="17">
        <v>15</v>
      </c>
      <c r="B409" s="27">
        <v>11</v>
      </c>
      <c r="C409" s="27">
        <v>1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18">
        <f t="shared" si="181"/>
        <v>12</v>
      </c>
      <c r="Q409" s="17">
        <v>15</v>
      </c>
      <c r="R409" s="27">
        <v>0</v>
      </c>
      <c r="S409" s="27">
        <v>0</v>
      </c>
      <c r="T409" s="27">
        <v>2</v>
      </c>
      <c r="U409" s="27">
        <v>2</v>
      </c>
      <c r="V409" s="27">
        <v>7</v>
      </c>
      <c r="W409" s="27">
        <v>1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18">
        <f t="shared" si="182"/>
        <v>12</v>
      </c>
    </row>
    <row r="410" spans="1:30">
      <c r="A410" s="17">
        <v>16</v>
      </c>
      <c r="B410" s="27">
        <v>19</v>
      </c>
      <c r="C410" s="27">
        <v>0</v>
      </c>
      <c r="D410" s="27">
        <v>0</v>
      </c>
      <c r="E410" s="27">
        <v>1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18">
        <f t="shared" si="181"/>
        <v>20</v>
      </c>
      <c r="Q410" s="17">
        <v>16</v>
      </c>
      <c r="R410" s="27">
        <v>3</v>
      </c>
      <c r="S410" s="27">
        <v>5</v>
      </c>
      <c r="T410" s="27">
        <v>6</v>
      </c>
      <c r="U410" s="27">
        <v>2</v>
      </c>
      <c r="V410" s="27">
        <v>4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18">
        <f t="shared" si="182"/>
        <v>20</v>
      </c>
    </row>
    <row r="411" spans="1:30">
      <c r="A411" s="17">
        <v>17</v>
      </c>
      <c r="B411" s="27">
        <v>20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18">
        <f t="shared" si="181"/>
        <v>20</v>
      </c>
      <c r="Q411" s="17">
        <v>17</v>
      </c>
      <c r="R411" s="27">
        <v>1</v>
      </c>
      <c r="S411" s="27">
        <v>2</v>
      </c>
      <c r="T411" s="27">
        <v>16</v>
      </c>
      <c r="U411" s="27">
        <v>1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18">
        <f t="shared" si="182"/>
        <v>20</v>
      </c>
    </row>
    <row r="412" spans="1:30">
      <c r="A412" s="17">
        <v>18</v>
      </c>
      <c r="B412" s="27">
        <v>18</v>
      </c>
      <c r="C412" s="27">
        <v>0</v>
      </c>
      <c r="D412" s="27">
        <v>1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18">
        <f t="shared" si="181"/>
        <v>19</v>
      </c>
      <c r="Q412" s="17">
        <v>18</v>
      </c>
      <c r="R412" s="27">
        <v>0</v>
      </c>
      <c r="S412" s="27">
        <v>1</v>
      </c>
      <c r="T412" s="27">
        <v>15</v>
      </c>
      <c r="U412" s="27">
        <v>1</v>
      </c>
      <c r="V412" s="27">
        <v>1</v>
      </c>
      <c r="W412" s="27">
        <v>1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18">
        <f t="shared" si="182"/>
        <v>19</v>
      </c>
    </row>
    <row r="413" spans="1:30">
      <c r="A413" s="17">
        <v>19</v>
      </c>
      <c r="B413" s="27">
        <v>5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18">
        <f t="shared" si="181"/>
        <v>5</v>
      </c>
      <c r="Q413" s="17">
        <v>19</v>
      </c>
      <c r="R413" s="27">
        <v>0</v>
      </c>
      <c r="S413" s="27">
        <v>0</v>
      </c>
      <c r="T413" s="27">
        <v>2</v>
      </c>
      <c r="U413" s="27">
        <v>0</v>
      </c>
      <c r="V413" s="27">
        <v>2</v>
      </c>
      <c r="W413" s="27">
        <v>1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18">
        <f t="shared" si="182"/>
        <v>5</v>
      </c>
    </row>
    <row r="414" spans="1:30">
      <c r="A414" s="17">
        <v>20</v>
      </c>
      <c r="B414" s="27">
        <v>7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18">
        <f t="shared" si="181"/>
        <v>7</v>
      </c>
      <c r="Q414" s="17">
        <v>20</v>
      </c>
      <c r="R414" s="27">
        <v>0</v>
      </c>
      <c r="S414" s="27">
        <v>0</v>
      </c>
      <c r="T414" s="27">
        <v>4</v>
      </c>
      <c r="U414" s="27">
        <v>2</v>
      </c>
      <c r="V414" s="27">
        <v>1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18">
        <f t="shared" si="182"/>
        <v>7</v>
      </c>
    </row>
    <row r="415" spans="1:30">
      <c r="A415" s="17">
        <v>21</v>
      </c>
      <c r="B415" s="27">
        <v>6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18">
        <f t="shared" si="181"/>
        <v>6</v>
      </c>
      <c r="Q415" s="17">
        <v>21</v>
      </c>
      <c r="R415" s="27">
        <v>0</v>
      </c>
      <c r="S415" s="27">
        <v>0</v>
      </c>
      <c r="T415" s="27">
        <v>2</v>
      </c>
      <c r="U415" s="27">
        <v>1</v>
      </c>
      <c r="V415" s="27">
        <v>3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18">
        <f t="shared" si="182"/>
        <v>6</v>
      </c>
    </row>
    <row r="416" spans="1:30">
      <c r="A416" s="17">
        <v>22</v>
      </c>
      <c r="B416" s="27">
        <v>5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18">
        <f t="shared" si="181"/>
        <v>5</v>
      </c>
      <c r="Q416" s="17">
        <v>22</v>
      </c>
      <c r="R416" s="27">
        <v>0</v>
      </c>
      <c r="S416" s="27">
        <v>0</v>
      </c>
      <c r="T416" s="27">
        <v>1</v>
      </c>
      <c r="U416" s="27">
        <v>4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18">
        <f t="shared" si="182"/>
        <v>5</v>
      </c>
    </row>
    <row r="417" spans="1:30">
      <c r="A417" s="17">
        <v>23</v>
      </c>
      <c r="B417" s="27">
        <v>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18">
        <f t="shared" si="181"/>
        <v>5</v>
      </c>
      <c r="Q417" s="17">
        <v>23</v>
      </c>
      <c r="R417" s="27">
        <v>0</v>
      </c>
      <c r="S417" s="27">
        <v>2</v>
      </c>
      <c r="T417" s="27">
        <v>2</v>
      </c>
      <c r="U417" s="27">
        <v>1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18">
        <f t="shared" si="182"/>
        <v>5</v>
      </c>
    </row>
    <row r="418" spans="1:30">
      <c r="A418" s="17">
        <v>24</v>
      </c>
      <c r="B418" s="27">
        <v>3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18">
        <f t="shared" si="181"/>
        <v>3</v>
      </c>
      <c r="Q418" s="17">
        <v>24</v>
      </c>
      <c r="R418" s="27">
        <v>0</v>
      </c>
      <c r="S418" s="27">
        <v>2</v>
      </c>
      <c r="T418" s="27">
        <v>0</v>
      </c>
      <c r="U418" s="27">
        <v>0</v>
      </c>
      <c r="V418" s="27">
        <v>0</v>
      </c>
      <c r="W418" s="27">
        <v>1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18">
        <f t="shared" si="182"/>
        <v>3</v>
      </c>
    </row>
    <row r="420" spans="1:30">
      <c r="A420" s="69" t="s">
        <v>43</v>
      </c>
      <c r="B420" s="70">
        <f t="shared" ref="B420:O420" si="183">SUM(B402:B413)</f>
        <v>182</v>
      </c>
      <c r="C420" s="70">
        <f t="shared" si="183"/>
        <v>2</v>
      </c>
      <c r="D420" s="70">
        <f t="shared" si="183"/>
        <v>1</v>
      </c>
      <c r="E420" s="70">
        <f t="shared" si="183"/>
        <v>2</v>
      </c>
      <c r="F420" s="70">
        <f t="shared" si="183"/>
        <v>0</v>
      </c>
      <c r="G420" s="70">
        <f t="shared" si="183"/>
        <v>0</v>
      </c>
      <c r="H420" s="70">
        <f t="shared" si="183"/>
        <v>0</v>
      </c>
      <c r="I420" s="70">
        <f t="shared" si="183"/>
        <v>0</v>
      </c>
      <c r="J420" s="70">
        <f t="shared" si="183"/>
        <v>0</v>
      </c>
      <c r="K420" s="70">
        <f t="shared" si="183"/>
        <v>0</v>
      </c>
      <c r="L420" s="70">
        <f t="shared" si="183"/>
        <v>0</v>
      </c>
      <c r="M420" s="70">
        <f t="shared" si="183"/>
        <v>0</v>
      </c>
      <c r="N420" s="70">
        <f t="shared" si="183"/>
        <v>0</v>
      </c>
      <c r="O420" s="71">
        <f t="shared" si="183"/>
        <v>187</v>
      </c>
      <c r="Q420" s="69" t="s">
        <v>43</v>
      </c>
      <c r="R420" s="70">
        <f t="shared" ref="R420:AD420" si="184">SUM(R402:R413)</f>
        <v>6</v>
      </c>
      <c r="S420" s="70">
        <f t="shared" si="184"/>
        <v>18</v>
      </c>
      <c r="T420" s="70">
        <f t="shared" si="184"/>
        <v>63</v>
      </c>
      <c r="U420" s="70">
        <f t="shared" si="184"/>
        <v>67</v>
      </c>
      <c r="V420" s="70">
        <f t="shared" si="184"/>
        <v>26</v>
      </c>
      <c r="W420" s="70">
        <f t="shared" si="184"/>
        <v>7</v>
      </c>
      <c r="X420" s="70">
        <f t="shared" si="184"/>
        <v>0</v>
      </c>
      <c r="Y420" s="70">
        <f t="shared" si="184"/>
        <v>0</v>
      </c>
      <c r="Z420" s="70">
        <f t="shared" si="184"/>
        <v>0</v>
      </c>
      <c r="AA420" s="70">
        <f t="shared" si="184"/>
        <v>0</v>
      </c>
      <c r="AB420" s="70">
        <f t="shared" si="184"/>
        <v>0</v>
      </c>
      <c r="AC420" s="70">
        <f t="shared" si="184"/>
        <v>0</v>
      </c>
      <c r="AD420" s="71">
        <f t="shared" si="184"/>
        <v>187</v>
      </c>
    </row>
    <row r="421" spans="1:30">
      <c r="A421" s="73" t="s">
        <v>45</v>
      </c>
      <c r="B421" s="75">
        <f t="shared" ref="B421:O421" si="185">SUM(B401:B416)</f>
        <v>205</v>
      </c>
      <c r="C421" s="75">
        <f t="shared" si="185"/>
        <v>2</v>
      </c>
      <c r="D421" s="75">
        <f t="shared" si="185"/>
        <v>1</v>
      </c>
      <c r="E421" s="75">
        <f t="shared" si="185"/>
        <v>2</v>
      </c>
      <c r="F421" s="75">
        <f t="shared" si="185"/>
        <v>0</v>
      </c>
      <c r="G421" s="75">
        <f t="shared" si="185"/>
        <v>0</v>
      </c>
      <c r="H421" s="75">
        <f t="shared" si="185"/>
        <v>0</v>
      </c>
      <c r="I421" s="75">
        <f t="shared" si="185"/>
        <v>0</v>
      </c>
      <c r="J421" s="75">
        <f t="shared" si="185"/>
        <v>0</v>
      </c>
      <c r="K421" s="75">
        <f t="shared" si="185"/>
        <v>0</v>
      </c>
      <c r="L421" s="75">
        <f t="shared" si="185"/>
        <v>0</v>
      </c>
      <c r="M421" s="75">
        <f t="shared" si="185"/>
        <v>0</v>
      </c>
      <c r="N421" s="75">
        <f t="shared" si="185"/>
        <v>0</v>
      </c>
      <c r="O421" s="71">
        <f t="shared" si="185"/>
        <v>210</v>
      </c>
      <c r="Q421" s="73" t="s">
        <v>45</v>
      </c>
      <c r="R421" s="75">
        <f t="shared" ref="R421:AD421" si="186">SUM(R401:R416)</f>
        <v>6</v>
      </c>
      <c r="S421" s="75">
        <f t="shared" si="186"/>
        <v>19</v>
      </c>
      <c r="T421" s="75">
        <f t="shared" si="186"/>
        <v>70</v>
      </c>
      <c r="U421" s="75">
        <f t="shared" si="186"/>
        <v>76</v>
      </c>
      <c r="V421" s="75">
        <f t="shared" si="186"/>
        <v>32</v>
      </c>
      <c r="W421" s="75">
        <f t="shared" si="186"/>
        <v>7</v>
      </c>
      <c r="X421" s="75">
        <f t="shared" si="186"/>
        <v>0</v>
      </c>
      <c r="Y421" s="75">
        <f t="shared" si="186"/>
        <v>0</v>
      </c>
      <c r="Z421" s="75">
        <f t="shared" si="186"/>
        <v>0</v>
      </c>
      <c r="AA421" s="75">
        <f t="shared" si="186"/>
        <v>0</v>
      </c>
      <c r="AB421" s="75">
        <f t="shared" si="186"/>
        <v>0</v>
      </c>
      <c r="AC421" s="75">
        <f t="shared" si="186"/>
        <v>0</v>
      </c>
      <c r="AD421" s="71">
        <f t="shared" si="186"/>
        <v>210</v>
      </c>
    </row>
    <row r="422" spans="1:30">
      <c r="A422" s="76" t="s">
        <v>47</v>
      </c>
      <c r="B422" s="78">
        <f t="shared" ref="B422:O422" si="187">SUM(B401:B418)</f>
        <v>213</v>
      </c>
      <c r="C422" s="78">
        <f t="shared" si="187"/>
        <v>2</v>
      </c>
      <c r="D422" s="78">
        <f t="shared" si="187"/>
        <v>1</v>
      </c>
      <c r="E422" s="78">
        <f t="shared" si="187"/>
        <v>2</v>
      </c>
      <c r="F422" s="78">
        <f t="shared" si="187"/>
        <v>0</v>
      </c>
      <c r="G422" s="78">
        <f t="shared" si="187"/>
        <v>0</v>
      </c>
      <c r="H422" s="78">
        <f t="shared" si="187"/>
        <v>0</v>
      </c>
      <c r="I422" s="78">
        <f t="shared" si="187"/>
        <v>0</v>
      </c>
      <c r="J422" s="78">
        <f t="shared" si="187"/>
        <v>0</v>
      </c>
      <c r="K422" s="78">
        <f t="shared" si="187"/>
        <v>0</v>
      </c>
      <c r="L422" s="78">
        <f t="shared" si="187"/>
        <v>0</v>
      </c>
      <c r="M422" s="78">
        <f t="shared" si="187"/>
        <v>0</v>
      </c>
      <c r="N422" s="78">
        <f t="shared" si="187"/>
        <v>0</v>
      </c>
      <c r="O422" s="71">
        <f t="shared" si="187"/>
        <v>218</v>
      </c>
      <c r="Q422" s="76" t="s">
        <v>47</v>
      </c>
      <c r="R422" s="78">
        <f t="shared" ref="R422:AD422" si="188">SUM(R401:R418)</f>
        <v>6</v>
      </c>
      <c r="S422" s="78">
        <f t="shared" si="188"/>
        <v>23</v>
      </c>
      <c r="T422" s="78">
        <f t="shared" si="188"/>
        <v>72</v>
      </c>
      <c r="U422" s="78">
        <f t="shared" si="188"/>
        <v>77</v>
      </c>
      <c r="V422" s="78">
        <f t="shared" si="188"/>
        <v>32</v>
      </c>
      <c r="W422" s="78">
        <f t="shared" si="188"/>
        <v>8</v>
      </c>
      <c r="X422" s="78">
        <f t="shared" si="188"/>
        <v>0</v>
      </c>
      <c r="Y422" s="78">
        <f t="shared" si="188"/>
        <v>0</v>
      </c>
      <c r="Z422" s="78">
        <f t="shared" si="188"/>
        <v>0</v>
      </c>
      <c r="AA422" s="78">
        <f t="shared" si="188"/>
        <v>0</v>
      </c>
      <c r="AB422" s="78">
        <f t="shared" si="188"/>
        <v>0</v>
      </c>
      <c r="AC422" s="78">
        <f t="shared" si="188"/>
        <v>0</v>
      </c>
      <c r="AD422" s="71">
        <f t="shared" si="188"/>
        <v>218</v>
      </c>
    </row>
    <row r="423" spans="1:30">
      <c r="A423" s="79" t="s">
        <v>48</v>
      </c>
      <c r="B423" s="81">
        <f t="shared" ref="B423:O423" si="189">SUM(B395:B418)</f>
        <v>222</v>
      </c>
      <c r="C423" s="81">
        <f t="shared" si="189"/>
        <v>2</v>
      </c>
      <c r="D423" s="81">
        <f t="shared" si="189"/>
        <v>1</v>
      </c>
      <c r="E423" s="81">
        <f t="shared" si="189"/>
        <v>2</v>
      </c>
      <c r="F423" s="81">
        <f t="shared" si="189"/>
        <v>0</v>
      </c>
      <c r="G423" s="81">
        <f t="shared" si="189"/>
        <v>0</v>
      </c>
      <c r="H423" s="81">
        <f t="shared" si="189"/>
        <v>0</v>
      </c>
      <c r="I423" s="81">
        <f t="shared" si="189"/>
        <v>0</v>
      </c>
      <c r="J423" s="81">
        <f t="shared" si="189"/>
        <v>0</v>
      </c>
      <c r="K423" s="81">
        <f t="shared" si="189"/>
        <v>0</v>
      </c>
      <c r="L423" s="81">
        <f t="shared" si="189"/>
        <v>0</v>
      </c>
      <c r="M423" s="81">
        <f t="shared" si="189"/>
        <v>0</v>
      </c>
      <c r="N423" s="81">
        <f t="shared" si="189"/>
        <v>0</v>
      </c>
      <c r="O423" s="71">
        <f t="shared" si="189"/>
        <v>227</v>
      </c>
      <c r="Q423" s="79" t="s">
        <v>48</v>
      </c>
      <c r="R423" s="81">
        <f t="shared" ref="R423:AD423" si="190">SUM(R395:R418)</f>
        <v>6</v>
      </c>
      <c r="S423" s="81">
        <f t="shared" si="190"/>
        <v>23</v>
      </c>
      <c r="T423" s="81">
        <f t="shared" si="190"/>
        <v>72</v>
      </c>
      <c r="U423" s="81">
        <f t="shared" si="190"/>
        <v>84</v>
      </c>
      <c r="V423" s="81">
        <f t="shared" si="190"/>
        <v>33</v>
      </c>
      <c r="W423" s="81">
        <f t="shared" si="190"/>
        <v>9</v>
      </c>
      <c r="X423" s="81">
        <f t="shared" si="190"/>
        <v>0</v>
      </c>
      <c r="Y423" s="81">
        <f t="shared" si="190"/>
        <v>0</v>
      </c>
      <c r="Z423" s="81">
        <f t="shared" si="190"/>
        <v>0</v>
      </c>
      <c r="AA423" s="81">
        <f t="shared" si="190"/>
        <v>0</v>
      </c>
      <c r="AB423" s="81">
        <f t="shared" si="190"/>
        <v>0</v>
      </c>
      <c r="AC423" s="81">
        <f t="shared" si="190"/>
        <v>0</v>
      </c>
      <c r="AD423" s="71">
        <f t="shared" si="190"/>
        <v>227</v>
      </c>
    </row>
    <row r="426" spans="1:30">
      <c r="B426" s="2" t="s">
        <v>2</v>
      </c>
      <c r="C426" s="4" t="str">
        <f>C6</f>
        <v xml:space="preserve">Eastbound </v>
      </c>
      <c r="R426" s="2" t="s">
        <v>2</v>
      </c>
      <c r="S426" s="4" t="str">
        <f>C6</f>
        <v xml:space="preserve">Eastbound </v>
      </c>
    </row>
    <row r="428" spans="1:30">
      <c r="A428" s="10">
        <f>A358+1</f>
        <v>45701</v>
      </c>
      <c r="B428" s="115" t="s">
        <v>10</v>
      </c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7"/>
      <c r="Q428" s="10">
        <f>Q358+1</f>
        <v>45701</v>
      </c>
      <c r="R428" s="115" t="s">
        <v>11</v>
      </c>
      <c r="S428" s="116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7"/>
    </row>
    <row r="429" spans="1:30">
      <c r="A429" s="17" t="s">
        <v>19</v>
      </c>
      <c r="B429" s="17">
        <v>1</v>
      </c>
      <c r="C429" s="17">
        <v>2</v>
      </c>
      <c r="D429" s="17">
        <v>3</v>
      </c>
      <c r="E429" s="17">
        <v>4</v>
      </c>
      <c r="F429" s="17">
        <v>5</v>
      </c>
      <c r="G429" s="17">
        <v>6</v>
      </c>
      <c r="H429" s="17">
        <v>7</v>
      </c>
      <c r="I429" s="17">
        <v>8</v>
      </c>
      <c r="J429" s="17">
        <v>9</v>
      </c>
      <c r="K429" s="17">
        <v>10</v>
      </c>
      <c r="L429" s="17">
        <v>11</v>
      </c>
      <c r="M429" s="17">
        <v>12</v>
      </c>
      <c r="N429" s="17">
        <v>13</v>
      </c>
      <c r="O429" s="18" t="s">
        <v>18</v>
      </c>
      <c r="Q429" s="17" t="s">
        <v>19</v>
      </c>
      <c r="R429" s="17" t="str">
        <f t="shared" ref="R429:AC429" si="191">R$9</f>
        <v>0-10</v>
      </c>
      <c r="S429" s="17" t="str">
        <f t="shared" si="191"/>
        <v>10-15</v>
      </c>
      <c r="T429" s="17" t="str">
        <f t="shared" si="191"/>
        <v>15-20</v>
      </c>
      <c r="U429" s="17" t="str">
        <f t="shared" si="191"/>
        <v>20-25</v>
      </c>
      <c r="V429" s="17" t="str">
        <f t="shared" si="191"/>
        <v>25-30</v>
      </c>
      <c r="W429" s="17" t="str">
        <f t="shared" si="191"/>
        <v>30-35</v>
      </c>
      <c r="X429" s="17" t="str">
        <f t="shared" si="191"/>
        <v>35-40</v>
      </c>
      <c r="Y429" s="17" t="str">
        <f t="shared" si="191"/>
        <v>40-45</v>
      </c>
      <c r="Z429" s="17" t="str">
        <f t="shared" si="191"/>
        <v>45-50</v>
      </c>
      <c r="AA429" s="17" t="str">
        <f t="shared" si="191"/>
        <v>50-55</v>
      </c>
      <c r="AB429" s="17" t="str">
        <f t="shared" si="191"/>
        <v>55-60</v>
      </c>
      <c r="AC429" s="17" t="str">
        <f t="shared" si="191"/>
        <v>60+</v>
      </c>
      <c r="AD429" s="18" t="s">
        <v>18</v>
      </c>
    </row>
    <row r="430" spans="1:30">
      <c r="A430" s="17">
        <v>1</v>
      </c>
      <c r="B430" s="27">
        <v>5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18">
        <f t="shared" ref="O430:O453" si="192">SUM(B430:N430)</f>
        <v>5</v>
      </c>
      <c r="Q430" s="17">
        <v>1</v>
      </c>
      <c r="R430" s="27">
        <v>0</v>
      </c>
      <c r="S430" s="27">
        <v>0</v>
      </c>
      <c r="T430" s="27">
        <v>1</v>
      </c>
      <c r="U430" s="27">
        <v>2</v>
      </c>
      <c r="V430" s="27">
        <v>2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18">
        <f t="shared" ref="AD430:AD453" si="193">SUM(R430:AC430)</f>
        <v>5</v>
      </c>
    </row>
    <row r="431" spans="1:30">
      <c r="A431" s="17">
        <v>2</v>
      </c>
      <c r="B431" s="27">
        <v>0</v>
      </c>
      <c r="C431" s="27">
        <v>0</v>
      </c>
      <c r="D431" s="27">
        <v>1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18">
        <f t="shared" si="192"/>
        <v>1</v>
      </c>
      <c r="Q431" s="17">
        <v>2</v>
      </c>
      <c r="R431" s="27">
        <v>0</v>
      </c>
      <c r="S431" s="27">
        <v>0</v>
      </c>
      <c r="T431" s="27">
        <v>1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18">
        <f t="shared" si="193"/>
        <v>1</v>
      </c>
    </row>
    <row r="432" spans="1:30">
      <c r="A432" s="17">
        <v>3</v>
      </c>
      <c r="B432" s="27">
        <v>0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18">
        <f t="shared" si="192"/>
        <v>0</v>
      </c>
      <c r="Q432" s="17">
        <v>3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18">
        <f t="shared" si="193"/>
        <v>0</v>
      </c>
    </row>
    <row r="433" spans="1:30">
      <c r="A433" s="17">
        <v>4</v>
      </c>
      <c r="B433" s="27">
        <v>2</v>
      </c>
      <c r="C433" s="27">
        <v>0</v>
      </c>
      <c r="D433" s="27">
        <v>1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18">
        <f t="shared" si="192"/>
        <v>3</v>
      </c>
      <c r="Q433" s="17">
        <v>4</v>
      </c>
      <c r="R433" s="27">
        <v>0</v>
      </c>
      <c r="S433" s="27">
        <v>0</v>
      </c>
      <c r="T433" s="27">
        <v>0</v>
      </c>
      <c r="U433" s="27">
        <v>2</v>
      </c>
      <c r="V433" s="27">
        <v>1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18">
        <f t="shared" si="193"/>
        <v>3</v>
      </c>
    </row>
    <row r="434" spans="1:30">
      <c r="A434" s="17">
        <v>5</v>
      </c>
      <c r="B434" s="27">
        <v>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18">
        <f t="shared" si="192"/>
        <v>0</v>
      </c>
      <c r="Q434" s="17">
        <v>5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18">
        <f t="shared" si="193"/>
        <v>0</v>
      </c>
    </row>
    <row r="435" spans="1:30">
      <c r="A435" s="17">
        <v>6</v>
      </c>
      <c r="B435" s="27">
        <v>0</v>
      </c>
      <c r="C435" s="27">
        <v>0</v>
      </c>
      <c r="D435" s="27">
        <v>0</v>
      </c>
      <c r="E435" s="27">
        <v>0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18">
        <f t="shared" si="192"/>
        <v>0</v>
      </c>
      <c r="Q435" s="17">
        <v>6</v>
      </c>
      <c r="R435" s="27">
        <v>0</v>
      </c>
      <c r="S435" s="27">
        <v>0</v>
      </c>
      <c r="T435" s="27">
        <v>0</v>
      </c>
      <c r="U435" s="27">
        <v>0</v>
      </c>
      <c r="V435" s="27">
        <v>0</v>
      </c>
      <c r="W435" s="27">
        <v>0</v>
      </c>
      <c r="X435" s="27">
        <v>0</v>
      </c>
      <c r="Y435" s="27">
        <v>0</v>
      </c>
      <c r="Z435" s="27">
        <v>0</v>
      </c>
      <c r="AA435" s="27">
        <v>0</v>
      </c>
      <c r="AB435" s="27">
        <v>0</v>
      </c>
      <c r="AC435" s="27">
        <v>0</v>
      </c>
      <c r="AD435" s="18">
        <f t="shared" si="193"/>
        <v>0</v>
      </c>
    </row>
    <row r="436" spans="1:30">
      <c r="A436" s="17">
        <v>7</v>
      </c>
      <c r="B436" s="27">
        <v>3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18">
        <f t="shared" si="192"/>
        <v>3</v>
      </c>
      <c r="Q436" s="17">
        <v>7</v>
      </c>
      <c r="R436" s="27">
        <v>0</v>
      </c>
      <c r="S436" s="27">
        <v>1</v>
      </c>
      <c r="T436" s="27">
        <v>0</v>
      </c>
      <c r="U436" s="27">
        <v>1</v>
      </c>
      <c r="V436" s="27">
        <v>1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18">
        <f t="shared" si="193"/>
        <v>3</v>
      </c>
    </row>
    <row r="437" spans="1:30">
      <c r="A437" s="17">
        <v>8</v>
      </c>
      <c r="B437" s="27">
        <v>10</v>
      </c>
      <c r="C437" s="27">
        <v>1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18">
        <f t="shared" si="192"/>
        <v>11</v>
      </c>
      <c r="Q437" s="17">
        <v>8</v>
      </c>
      <c r="R437" s="27">
        <v>0</v>
      </c>
      <c r="S437" s="27">
        <v>1</v>
      </c>
      <c r="T437" s="27">
        <v>7</v>
      </c>
      <c r="U437" s="27">
        <v>3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18">
        <f t="shared" si="193"/>
        <v>11</v>
      </c>
    </row>
    <row r="438" spans="1:30">
      <c r="A438" s="17">
        <v>9</v>
      </c>
      <c r="B438" s="27">
        <v>26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18">
        <f t="shared" si="192"/>
        <v>26</v>
      </c>
      <c r="Q438" s="17">
        <v>9</v>
      </c>
      <c r="R438" s="27">
        <v>0</v>
      </c>
      <c r="S438" s="27">
        <v>0</v>
      </c>
      <c r="T438" s="27">
        <v>7</v>
      </c>
      <c r="U438" s="27">
        <v>19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18">
        <f t="shared" si="193"/>
        <v>26</v>
      </c>
    </row>
    <row r="439" spans="1:30">
      <c r="A439" s="17">
        <v>10</v>
      </c>
      <c r="B439" s="27">
        <v>17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18">
        <f t="shared" si="192"/>
        <v>17</v>
      </c>
      <c r="Q439" s="17">
        <v>10</v>
      </c>
      <c r="R439" s="27">
        <v>0</v>
      </c>
      <c r="S439" s="27">
        <v>0</v>
      </c>
      <c r="T439" s="27">
        <v>2</v>
      </c>
      <c r="U439" s="27">
        <v>8</v>
      </c>
      <c r="V439" s="27">
        <v>7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18">
        <f t="shared" si="193"/>
        <v>17</v>
      </c>
    </row>
    <row r="440" spans="1:30">
      <c r="A440" s="17">
        <v>11</v>
      </c>
      <c r="B440" s="27">
        <v>16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18">
        <f t="shared" si="192"/>
        <v>16</v>
      </c>
      <c r="Q440" s="17">
        <v>11</v>
      </c>
      <c r="R440" s="27">
        <v>0</v>
      </c>
      <c r="S440" s="27">
        <v>0</v>
      </c>
      <c r="T440" s="27">
        <v>2</v>
      </c>
      <c r="U440" s="27">
        <v>13</v>
      </c>
      <c r="V440" s="27">
        <v>1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18">
        <f t="shared" si="193"/>
        <v>16</v>
      </c>
    </row>
    <row r="441" spans="1:30">
      <c r="A441" s="17">
        <v>12</v>
      </c>
      <c r="B441" s="27">
        <v>23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18">
        <f t="shared" si="192"/>
        <v>23</v>
      </c>
      <c r="Q441" s="17">
        <v>12</v>
      </c>
      <c r="R441" s="27">
        <v>0</v>
      </c>
      <c r="S441" s="27">
        <v>1</v>
      </c>
      <c r="T441" s="27">
        <v>3</v>
      </c>
      <c r="U441" s="27">
        <v>17</v>
      </c>
      <c r="V441" s="27">
        <v>2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18">
        <f t="shared" si="193"/>
        <v>23</v>
      </c>
    </row>
    <row r="442" spans="1:30">
      <c r="A442" s="17">
        <v>13</v>
      </c>
      <c r="B442" s="27">
        <v>21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18">
        <f t="shared" si="192"/>
        <v>21</v>
      </c>
      <c r="Q442" s="17">
        <v>13</v>
      </c>
      <c r="R442" s="27">
        <v>0</v>
      </c>
      <c r="S442" s="27">
        <v>2</v>
      </c>
      <c r="T442" s="27">
        <v>12</v>
      </c>
      <c r="U442" s="27">
        <v>7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18">
        <f t="shared" si="193"/>
        <v>21</v>
      </c>
    </row>
    <row r="443" spans="1:30">
      <c r="A443" s="17">
        <v>14</v>
      </c>
      <c r="B443" s="27">
        <v>22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18">
        <f t="shared" si="192"/>
        <v>22</v>
      </c>
      <c r="Q443" s="17">
        <v>14</v>
      </c>
      <c r="R443" s="27">
        <v>0</v>
      </c>
      <c r="S443" s="27">
        <v>2</v>
      </c>
      <c r="T443" s="27">
        <v>8</v>
      </c>
      <c r="U443" s="27">
        <v>12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18">
        <f t="shared" si="193"/>
        <v>22</v>
      </c>
    </row>
    <row r="444" spans="1:30">
      <c r="A444" s="17">
        <v>15</v>
      </c>
      <c r="B444" s="27">
        <v>13</v>
      </c>
      <c r="C444" s="27">
        <v>0</v>
      </c>
      <c r="D444" s="27">
        <v>1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18">
        <f t="shared" si="192"/>
        <v>14</v>
      </c>
      <c r="Q444" s="17">
        <v>15</v>
      </c>
      <c r="R444" s="27">
        <v>0</v>
      </c>
      <c r="S444" s="27">
        <v>0</v>
      </c>
      <c r="T444" s="27">
        <v>4</v>
      </c>
      <c r="U444" s="27">
        <v>9</v>
      </c>
      <c r="V444" s="27">
        <v>1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18">
        <f t="shared" si="193"/>
        <v>14</v>
      </c>
    </row>
    <row r="445" spans="1:30">
      <c r="A445" s="17">
        <v>16</v>
      </c>
      <c r="B445" s="27">
        <v>42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18">
        <f t="shared" si="192"/>
        <v>42</v>
      </c>
      <c r="Q445" s="17">
        <v>16</v>
      </c>
      <c r="R445" s="27">
        <v>0</v>
      </c>
      <c r="S445" s="27">
        <v>1</v>
      </c>
      <c r="T445" s="27">
        <v>15</v>
      </c>
      <c r="U445" s="27">
        <v>20</v>
      </c>
      <c r="V445" s="27">
        <v>6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18">
        <f t="shared" si="193"/>
        <v>42</v>
      </c>
    </row>
    <row r="446" spans="1:30">
      <c r="A446" s="17">
        <v>17</v>
      </c>
      <c r="B446" s="27">
        <v>25</v>
      </c>
      <c r="C446" s="27">
        <v>1</v>
      </c>
      <c r="D446" s="27">
        <v>1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18">
        <f t="shared" si="192"/>
        <v>27</v>
      </c>
      <c r="Q446" s="17">
        <v>17</v>
      </c>
      <c r="R446" s="27">
        <v>0</v>
      </c>
      <c r="S446" s="27">
        <v>1</v>
      </c>
      <c r="T446" s="27">
        <v>3</v>
      </c>
      <c r="U446" s="27">
        <v>22</v>
      </c>
      <c r="V446" s="27">
        <v>1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18">
        <f t="shared" si="193"/>
        <v>27</v>
      </c>
    </row>
    <row r="447" spans="1:30">
      <c r="A447" s="17">
        <v>18</v>
      </c>
      <c r="B447" s="27">
        <v>30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18">
        <f t="shared" si="192"/>
        <v>30</v>
      </c>
      <c r="Q447" s="17">
        <v>18</v>
      </c>
      <c r="R447" s="27">
        <v>0</v>
      </c>
      <c r="S447" s="27">
        <v>2</v>
      </c>
      <c r="T447" s="27">
        <v>3</v>
      </c>
      <c r="U447" s="27">
        <v>23</v>
      </c>
      <c r="V447" s="27">
        <v>2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18">
        <f t="shared" si="193"/>
        <v>30</v>
      </c>
    </row>
    <row r="448" spans="1:30">
      <c r="A448" s="17">
        <v>19</v>
      </c>
      <c r="B448" s="27">
        <v>21</v>
      </c>
      <c r="C448" s="27">
        <v>1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18">
        <f t="shared" si="192"/>
        <v>22</v>
      </c>
      <c r="Q448" s="17">
        <v>19</v>
      </c>
      <c r="R448" s="27">
        <v>0</v>
      </c>
      <c r="S448" s="27">
        <v>0</v>
      </c>
      <c r="T448" s="27">
        <v>6</v>
      </c>
      <c r="U448" s="27">
        <v>13</v>
      </c>
      <c r="V448" s="27">
        <v>3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18">
        <f t="shared" si="193"/>
        <v>22</v>
      </c>
    </row>
    <row r="449" spans="1:30">
      <c r="A449" s="17">
        <v>20</v>
      </c>
      <c r="B449" s="27">
        <v>16</v>
      </c>
      <c r="C449" s="27">
        <v>0</v>
      </c>
      <c r="D449" s="27">
        <v>1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18">
        <f t="shared" si="192"/>
        <v>17</v>
      </c>
      <c r="Q449" s="17">
        <v>20</v>
      </c>
      <c r="R449" s="27">
        <v>0</v>
      </c>
      <c r="S449" s="27">
        <v>0</v>
      </c>
      <c r="T449" s="27">
        <v>8</v>
      </c>
      <c r="U449" s="27">
        <v>9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18">
        <f t="shared" si="193"/>
        <v>17</v>
      </c>
    </row>
    <row r="450" spans="1:30">
      <c r="A450" s="17">
        <v>21</v>
      </c>
      <c r="B450" s="27">
        <v>16</v>
      </c>
      <c r="C450" s="27">
        <v>0</v>
      </c>
      <c r="D450" s="27">
        <v>0</v>
      </c>
      <c r="E450" s="27">
        <v>0</v>
      </c>
      <c r="F450" s="27">
        <v>0</v>
      </c>
      <c r="G450" s="27">
        <v>0</v>
      </c>
      <c r="H450" s="27">
        <v>0</v>
      </c>
      <c r="I450" s="27">
        <v>0</v>
      </c>
      <c r="J450" s="27">
        <v>0</v>
      </c>
      <c r="K450" s="27">
        <v>0</v>
      </c>
      <c r="L450" s="27">
        <v>0</v>
      </c>
      <c r="M450" s="27">
        <v>0</v>
      </c>
      <c r="N450" s="27">
        <v>0</v>
      </c>
      <c r="O450" s="18">
        <f t="shared" si="192"/>
        <v>16</v>
      </c>
      <c r="Q450" s="17">
        <v>21</v>
      </c>
      <c r="R450" s="27">
        <v>0</v>
      </c>
      <c r="S450" s="27">
        <v>0</v>
      </c>
      <c r="T450" s="27">
        <v>11</v>
      </c>
      <c r="U450" s="27">
        <v>4</v>
      </c>
      <c r="V450" s="27">
        <v>1</v>
      </c>
      <c r="W450" s="27">
        <v>0</v>
      </c>
      <c r="X450" s="27">
        <v>0</v>
      </c>
      <c r="Y450" s="27">
        <v>0</v>
      </c>
      <c r="Z450" s="27">
        <v>0</v>
      </c>
      <c r="AA450" s="27">
        <v>0</v>
      </c>
      <c r="AB450" s="27">
        <v>0</v>
      </c>
      <c r="AC450" s="27">
        <v>0</v>
      </c>
      <c r="AD450" s="18">
        <f t="shared" si="193"/>
        <v>16</v>
      </c>
    </row>
    <row r="451" spans="1:30">
      <c r="A451" s="17">
        <v>22</v>
      </c>
      <c r="B451" s="27">
        <v>6</v>
      </c>
      <c r="C451" s="27">
        <v>0</v>
      </c>
      <c r="D451" s="27">
        <v>2</v>
      </c>
      <c r="E451" s="27">
        <v>0</v>
      </c>
      <c r="F451" s="27">
        <v>0</v>
      </c>
      <c r="G451" s="27">
        <v>0</v>
      </c>
      <c r="H451" s="27">
        <v>0</v>
      </c>
      <c r="I451" s="27">
        <v>0</v>
      </c>
      <c r="J451" s="27">
        <v>0</v>
      </c>
      <c r="K451" s="27">
        <v>0</v>
      </c>
      <c r="L451" s="27">
        <v>0</v>
      </c>
      <c r="M451" s="27">
        <v>0</v>
      </c>
      <c r="N451" s="27">
        <v>0</v>
      </c>
      <c r="O451" s="18">
        <f t="shared" si="192"/>
        <v>8</v>
      </c>
      <c r="Q451" s="17">
        <v>22</v>
      </c>
      <c r="R451" s="27">
        <v>0</v>
      </c>
      <c r="S451" s="27">
        <v>0</v>
      </c>
      <c r="T451" s="27">
        <v>1</v>
      </c>
      <c r="U451" s="27">
        <v>6</v>
      </c>
      <c r="V451" s="27">
        <v>1</v>
      </c>
      <c r="W451" s="27">
        <v>0</v>
      </c>
      <c r="X451" s="27">
        <v>0</v>
      </c>
      <c r="Y451" s="27">
        <v>0</v>
      </c>
      <c r="Z451" s="27">
        <v>0</v>
      </c>
      <c r="AA451" s="27">
        <v>0</v>
      </c>
      <c r="AB451" s="27">
        <v>0</v>
      </c>
      <c r="AC451" s="27">
        <v>0</v>
      </c>
      <c r="AD451" s="18">
        <f t="shared" si="193"/>
        <v>8</v>
      </c>
    </row>
    <row r="452" spans="1:30">
      <c r="A452" s="17">
        <v>23</v>
      </c>
      <c r="B452" s="27">
        <v>5</v>
      </c>
      <c r="C452" s="27">
        <v>0</v>
      </c>
      <c r="D452" s="27">
        <v>1</v>
      </c>
      <c r="E452" s="27">
        <v>0</v>
      </c>
      <c r="F452" s="27">
        <v>0</v>
      </c>
      <c r="G452" s="27">
        <v>0</v>
      </c>
      <c r="H452" s="27">
        <v>0</v>
      </c>
      <c r="I452" s="27">
        <v>0</v>
      </c>
      <c r="J452" s="27">
        <v>0</v>
      </c>
      <c r="K452" s="27">
        <v>0</v>
      </c>
      <c r="L452" s="27">
        <v>0</v>
      </c>
      <c r="M452" s="27">
        <v>0</v>
      </c>
      <c r="N452" s="27">
        <v>0</v>
      </c>
      <c r="O452" s="18">
        <f t="shared" si="192"/>
        <v>6</v>
      </c>
      <c r="Q452" s="17">
        <v>23</v>
      </c>
      <c r="R452" s="27">
        <v>0</v>
      </c>
      <c r="S452" s="27">
        <v>0</v>
      </c>
      <c r="T452" s="27">
        <v>0</v>
      </c>
      <c r="U452" s="27">
        <v>6</v>
      </c>
      <c r="V452" s="27">
        <v>0</v>
      </c>
      <c r="W452" s="27">
        <v>0</v>
      </c>
      <c r="X452" s="27">
        <v>0</v>
      </c>
      <c r="Y452" s="27">
        <v>0</v>
      </c>
      <c r="Z452" s="27">
        <v>0</v>
      </c>
      <c r="AA452" s="27">
        <v>0</v>
      </c>
      <c r="AB452" s="27">
        <v>0</v>
      </c>
      <c r="AC452" s="27">
        <v>0</v>
      </c>
      <c r="AD452" s="18">
        <f t="shared" si="193"/>
        <v>6</v>
      </c>
    </row>
    <row r="453" spans="1:30">
      <c r="A453" s="17">
        <v>24</v>
      </c>
      <c r="B453" s="27">
        <v>7</v>
      </c>
      <c r="C453" s="27">
        <v>0</v>
      </c>
      <c r="D453" s="27">
        <v>0</v>
      </c>
      <c r="E453" s="27">
        <v>0</v>
      </c>
      <c r="F453" s="27">
        <v>0</v>
      </c>
      <c r="G453" s="27">
        <v>0</v>
      </c>
      <c r="H453" s="27">
        <v>0</v>
      </c>
      <c r="I453" s="27">
        <v>0</v>
      </c>
      <c r="J453" s="27">
        <v>0</v>
      </c>
      <c r="K453" s="27">
        <v>0</v>
      </c>
      <c r="L453" s="27">
        <v>0</v>
      </c>
      <c r="M453" s="27">
        <v>0</v>
      </c>
      <c r="N453" s="27">
        <v>0</v>
      </c>
      <c r="O453" s="18">
        <f t="shared" si="192"/>
        <v>7</v>
      </c>
      <c r="Q453" s="17">
        <v>24</v>
      </c>
      <c r="R453" s="27">
        <v>0</v>
      </c>
      <c r="S453" s="27">
        <v>0</v>
      </c>
      <c r="T453" s="27">
        <v>2</v>
      </c>
      <c r="U453" s="27">
        <v>5</v>
      </c>
      <c r="V453" s="27">
        <v>0</v>
      </c>
      <c r="W453" s="27">
        <v>0</v>
      </c>
      <c r="X453" s="27">
        <v>0</v>
      </c>
      <c r="Y453" s="27">
        <v>0</v>
      </c>
      <c r="Z453" s="27">
        <v>0</v>
      </c>
      <c r="AA453" s="27">
        <v>0</v>
      </c>
      <c r="AB453" s="27">
        <v>0</v>
      </c>
      <c r="AC453" s="27">
        <v>0</v>
      </c>
      <c r="AD453" s="18">
        <f t="shared" si="193"/>
        <v>7</v>
      </c>
    </row>
    <row r="455" spans="1:30">
      <c r="A455" s="69" t="s">
        <v>43</v>
      </c>
      <c r="B455" s="70">
        <f t="shared" ref="B455:O455" si="194">SUM(B437:B448)</f>
        <v>266</v>
      </c>
      <c r="C455" s="70">
        <f t="shared" si="194"/>
        <v>3</v>
      </c>
      <c r="D455" s="70">
        <f t="shared" si="194"/>
        <v>2</v>
      </c>
      <c r="E455" s="70">
        <f t="shared" si="194"/>
        <v>0</v>
      </c>
      <c r="F455" s="70">
        <f t="shared" si="194"/>
        <v>0</v>
      </c>
      <c r="G455" s="70">
        <f t="shared" si="194"/>
        <v>0</v>
      </c>
      <c r="H455" s="70">
        <f t="shared" si="194"/>
        <v>0</v>
      </c>
      <c r="I455" s="70">
        <f t="shared" si="194"/>
        <v>0</v>
      </c>
      <c r="J455" s="70">
        <f t="shared" si="194"/>
        <v>0</v>
      </c>
      <c r="K455" s="70">
        <f t="shared" si="194"/>
        <v>0</v>
      </c>
      <c r="L455" s="70">
        <f t="shared" si="194"/>
        <v>0</v>
      </c>
      <c r="M455" s="70">
        <f t="shared" si="194"/>
        <v>0</v>
      </c>
      <c r="N455" s="70">
        <f t="shared" si="194"/>
        <v>0</v>
      </c>
      <c r="O455" s="71">
        <f t="shared" si="194"/>
        <v>271</v>
      </c>
      <c r="Q455" s="69" t="s">
        <v>43</v>
      </c>
      <c r="R455" s="70">
        <f t="shared" ref="R455:AD455" si="195">SUM(R437:R448)</f>
        <v>0</v>
      </c>
      <c r="S455" s="70">
        <f t="shared" si="195"/>
        <v>10</v>
      </c>
      <c r="T455" s="70">
        <f t="shared" si="195"/>
        <v>72</v>
      </c>
      <c r="U455" s="70">
        <f t="shared" si="195"/>
        <v>166</v>
      </c>
      <c r="V455" s="70">
        <f t="shared" si="195"/>
        <v>23</v>
      </c>
      <c r="W455" s="70">
        <f t="shared" si="195"/>
        <v>0</v>
      </c>
      <c r="X455" s="70">
        <f t="shared" si="195"/>
        <v>0</v>
      </c>
      <c r="Y455" s="70">
        <f t="shared" si="195"/>
        <v>0</v>
      </c>
      <c r="Z455" s="70">
        <f t="shared" si="195"/>
        <v>0</v>
      </c>
      <c r="AA455" s="70">
        <f t="shared" si="195"/>
        <v>0</v>
      </c>
      <c r="AB455" s="70">
        <f t="shared" si="195"/>
        <v>0</v>
      </c>
      <c r="AC455" s="70">
        <f t="shared" si="195"/>
        <v>0</v>
      </c>
      <c r="AD455" s="71">
        <f t="shared" si="195"/>
        <v>271</v>
      </c>
    </row>
    <row r="456" spans="1:30">
      <c r="A456" s="73" t="s">
        <v>45</v>
      </c>
      <c r="B456" s="75">
        <f t="shared" ref="B456:O456" si="196">SUM(B436:B451)</f>
        <v>307</v>
      </c>
      <c r="C456" s="75">
        <f t="shared" si="196"/>
        <v>3</v>
      </c>
      <c r="D456" s="75">
        <f t="shared" si="196"/>
        <v>5</v>
      </c>
      <c r="E456" s="75">
        <f t="shared" si="196"/>
        <v>0</v>
      </c>
      <c r="F456" s="75">
        <f t="shared" si="196"/>
        <v>0</v>
      </c>
      <c r="G456" s="75">
        <f t="shared" si="196"/>
        <v>0</v>
      </c>
      <c r="H456" s="75">
        <f t="shared" si="196"/>
        <v>0</v>
      </c>
      <c r="I456" s="75">
        <f t="shared" si="196"/>
        <v>0</v>
      </c>
      <c r="J456" s="75">
        <f t="shared" si="196"/>
        <v>0</v>
      </c>
      <c r="K456" s="75">
        <f t="shared" si="196"/>
        <v>0</v>
      </c>
      <c r="L456" s="75">
        <f t="shared" si="196"/>
        <v>0</v>
      </c>
      <c r="M456" s="75">
        <f t="shared" si="196"/>
        <v>0</v>
      </c>
      <c r="N456" s="75">
        <f t="shared" si="196"/>
        <v>0</v>
      </c>
      <c r="O456" s="71">
        <f t="shared" si="196"/>
        <v>315</v>
      </c>
      <c r="Q456" s="73" t="s">
        <v>45</v>
      </c>
      <c r="R456" s="75">
        <f t="shared" ref="R456:AD456" si="197">SUM(R436:R451)</f>
        <v>0</v>
      </c>
      <c r="S456" s="75">
        <f t="shared" si="197"/>
        <v>11</v>
      </c>
      <c r="T456" s="75">
        <f t="shared" si="197"/>
        <v>92</v>
      </c>
      <c r="U456" s="75">
        <f t="shared" si="197"/>
        <v>186</v>
      </c>
      <c r="V456" s="75">
        <f t="shared" si="197"/>
        <v>26</v>
      </c>
      <c r="W456" s="75">
        <f t="shared" si="197"/>
        <v>0</v>
      </c>
      <c r="X456" s="75">
        <f t="shared" si="197"/>
        <v>0</v>
      </c>
      <c r="Y456" s="75">
        <f t="shared" si="197"/>
        <v>0</v>
      </c>
      <c r="Z456" s="75">
        <f t="shared" si="197"/>
        <v>0</v>
      </c>
      <c r="AA456" s="75">
        <f t="shared" si="197"/>
        <v>0</v>
      </c>
      <c r="AB456" s="75">
        <f t="shared" si="197"/>
        <v>0</v>
      </c>
      <c r="AC456" s="75">
        <f t="shared" si="197"/>
        <v>0</v>
      </c>
      <c r="AD456" s="71">
        <f t="shared" si="197"/>
        <v>315</v>
      </c>
    </row>
    <row r="457" spans="1:30">
      <c r="A457" s="76" t="s">
        <v>47</v>
      </c>
      <c r="B457" s="78">
        <f t="shared" ref="B457:O457" si="198">SUM(B436:B453)</f>
        <v>319</v>
      </c>
      <c r="C457" s="78">
        <f t="shared" si="198"/>
        <v>3</v>
      </c>
      <c r="D457" s="78">
        <f t="shared" si="198"/>
        <v>6</v>
      </c>
      <c r="E457" s="78">
        <f t="shared" si="198"/>
        <v>0</v>
      </c>
      <c r="F457" s="78">
        <f t="shared" si="198"/>
        <v>0</v>
      </c>
      <c r="G457" s="78">
        <f t="shared" si="198"/>
        <v>0</v>
      </c>
      <c r="H457" s="78">
        <f t="shared" si="198"/>
        <v>0</v>
      </c>
      <c r="I457" s="78">
        <f t="shared" si="198"/>
        <v>0</v>
      </c>
      <c r="J457" s="78">
        <f t="shared" si="198"/>
        <v>0</v>
      </c>
      <c r="K457" s="78">
        <f t="shared" si="198"/>
        <v>0</v>
      </c>
      <c r="L457" s="78">
        <f t="shared" si="198"/>
        <v>0</v>
      </c>
      <c r="M457" s="78">
        <f t="shared" si="198"/>
        <v>0</v>
      </c>
      <c r="N457" s="78">
        <f t="shared" si="198"/>
        <v>0</v>
      </c>
      <c r="O457" s="71">
        <f t="shared" si="198"/>
        <v>328</v>
      </c>
      <c r="Q457" s="76" t="s">
        <v>47</v>
      </c>
      <c r="R457" s="78">
        <f t="shared" ref="R457:AD457" si="199">SUM(R436:R453)</f>
        <v>0</v>
      </c>
      <c r="S457" s="78">
        <f t="shared" si="199"/>
        <v>11</v>
      </c>
      <c r="T457" s="78">
        <f t="shared" si="199"/>
        <v>94</v>
      </c>
      <c r="U457" s="78">
        <f t="shared" si="199"/>
        <v>197</v>
      </c>
      <c r="V457" s="78">
        <f t="shared" si="199"/>
        <v>26</v>
      </c>
      <c r="W457" s="78">
        <f t="shared" si="199"/>
        <v>0</v>
      </c>
      <c r="X457" s="78">
        <f t="shared" si="199"/>
        <v>0</v>
      </c>
      <c r="Y457" s="78">
        <f t="shared" si="199"/>
        <v>0</v>
      </c>
      <c r="Z457" s="78">
        <f t="shared" si="199"/>
        <v>0</v>
      </c>
      <c r="AA457" s="78">
        <f t="shared" si="199"/>
        <v>0</v>
      </c>
      <c r="AB457" s="78">
        <f t="shared" si="199"/>
        <v>0</v>
      </c>
      <c r="AC457" s="78">
        <f t="shared" si="199"/>
        <v>0</v>
      </c>
      <c r="AD457" s="71">
        <f t="shared" si="199"/>
        <v>328</v>
      </c>
    </row>
    <row r="458" spans="1:30">
      <c r="A458" s="79" t="s">
        <v>48</v>
      </c>
      <c r="B458" s="81">
        <f t="shared" ref="B458:O458" si="200">SUM(B430:B453)</f>
        <v>326</v>
      </c>
      <c r="C458" s="81">
        <f t="shared" si="200"/>
        <v>3</v>
      </c>
      <c r="D458" s="81">
        <f t="shared" si="200"/>
        <v>8</v>
      </c>
      <c r="E458" s="81">
        <f t="shared" si="200"/>
        <v>0</v>
      </c>
      <c r="F458" s="81">
        <f t="shared" si="200"/>
        <v>0</v>
      </c>
      <c r="G458" s="81">
        <f t="shared" si="200"/>
        <v>0</v>
      </c>
      <c r="H458" s="81">
        <f t="shared" si="200"/>
        <v>0</v>
      </c>
      <c r="I458" s="81">
        <f t="shared" si="200"/>
        <v>0</v>
      </c>
      <c r="J458" s="81">
        <f t="shared" si="200"/>
        <v>0</v>
      </c>
      <c r="K458" s="81">
        <f t="shared" si="200"/>
        <v>0</v>
      </c>
      <c r="L458" s="81">
        <f t="shared" si="200"/>
        <v>0</v>
      </c>
      <c r="M458" s="81">
        <f t="shared" si="200"/>
        <v>0</v>
      </c>
      <c r="N458" s="81">
        <f t="shared" si="200"/>
        <v>0</v>
      </c>
      <c r="O458" s="71">
        <f t="shared" si="200"/>
        <v>337</v>
      </c>
      <c r="Q458" s="79" t="s">
        <v>48</v>
      </c>
      <c r="R458" s="81">
        <f t="shared" ref="R458:AD458" si="201">SUM(R430:R453)</f>
        <v>0</v>
      </c>
      <c r="S458" s="81">
        <f t="shared" si="201"/>
        <v>11</v>
      </c>
      <c r="T458" s="81">
        <f t="shared" si="201"/>
        <v>96</v>
      </c>
      <c r="U458" s="81">
        <f t="shared" si="201"/>
        <v>201</v>
      </c>
      <c r="V458" s="81">
        <f t="shared" si="201"/>
        <v>29</v>
      </c>
      <c r="W458" s="81">
        <f t="shared" si="201"/>
        <v>0</v>
      </c>
      <c r="X458" s="81">
        <f t="shared" si="201"/>
        <v>0</v>
      </c>
      <c r="Y458" s="81">
        <f t="shared" si="201"/>
        <v>0</v>
      </c>
      <c r="Z458" s="81">
        <f t="shared" si="201"/>
        <v>0</v>
      </c>
      <c r="AA458" s="81">
        <f t="shared" si="201"/>
        <v>0</v>
      </c>
      <c r="AB458" s="81">
        <f t="shared" si="201"/>
        <v>0</v>
      </c>
      <c r="AC458" s="81">
        <f t="shared" si="201"/>
        <v>0</v>
      </c>
      <c r="AD458" s="71">
        <f t="shared" si="201"/>
        <v>337</v>
      </c>
    </row>
    <row r="461" spans="1:30">
      <c r="A461" s="4"/>
      <c r="B461" s="2" t="s">
        <v>53</v>
      </c>
      <c r="C461" s="4" t="str">
        <f>C41</f>
        <v>Westbound</v>
      </c>
      <c r="R461" s="2" t="s">
        <v>53</v>
      </c>
      <c r="S461" s="4" t="str">
        <f>C41</f>
        <v>Westbound</v>
      </c>
    </row>
    <row r="463" spans="1:30">
      <c r="A463" s="10">
        <f>A393+1</f>
        <v>45701</v>
      </c>
      <c r="B463" s="115" t="s">
        <v>10</v>
      </c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7"/>
      <c r="Q463" s="10">
        <f>Q393+1</f>
        <v>45701</v>
      </c>
      <c r="R463" s="115" t="s">
        <v>11</v>
      </c>
      <c r="S463" s="116"/>
      <c r="T463" s="116"/>
      <c r="U463" s="116"/>
      <c r="V463" s="116"/>
      <c r="W463" s="116"/>
      <c r="X463" s="116"/>
      <c r="Y463" s="116"/>
      <c r="Z463" s="116"/>
      <c r="AA463" s="116"/>
      <c r="AB463" s="116"/>
      <c r="AC463" s="116"/>
      <c r="AD463" s="117"/>
    </row>
    <row r="464" spans="1:30">
      <c r="A464" s="17" t="s">
        <v>19</v>
      </c>
      <c r="B464" s="17">
        <v>1</v>
      </c>
      <c r="C464" s="17">
        <v>2</v>
      </c>
      <c r="D464" s="17">
        <v>3</v>
      </c>
      <c r="E464" s="17">
        <v>4</v>
      </c>
      <c r="F464" s="17">
        <v>5</v>
      </c>
      <c r="G464" s="17">
        <v>6</v>
      </c>
      <c r="H464" s="17">
        <v>7</v>
      </c>
      <c r="I464" s="17">
        <v>8</v>
      </c>
      <c r="J464" s="17">
        <v>9</v>
      </c>
      <c r="K464" s="17">
        <v>10</v>
      </c>
      <c r="L464" s="17">
        <v>11</v>
      </c>
      <c r="M464" s="17">
        <v>12</v>
      </c>
      <c r="N464" s="17">
        <v>13</v>
      </c>
      <c r="O464" s="18" t="s">
        <v>18</v>
      </c>
      <c r="Q464" s="17" t="s">
        <v>19</v>
      </c>
      <c r="R464" s="17" t="str">
        <f t="shared" ref="R464:AC464" si="202">R$9</f>
        <v>0-10</v>
      </c>
      <c r="S464" s="17" t="str">
        <f t="shared" si="202"/>
        <v>10-15</v>
      </c>
      <c r="T464" s="17" t="str">
        <f t="shared" si="202"/>
        <v>15-20</v>
      </c>
      <c r="U464" s="17" t="str">
        <f t="shared" si="202"/>
        <v>20-25</v>
      </c>
      <c r="V464" s="17" t="str">
        <f t="shared" si="202"/>
        <v>25-30</v>
      </c>
      <c r="W464" s="17" t="str">
        <f t="shared" si="202"/>
        <v>30-35</v>
      </c>
      <c r="X464" s="17" t="str">
        <f t="shared" si="202"/>
        <v>35-40</v>
      </c>
      <c r="Y464" s="17" t="str">
        <f t="shared" si="202"/>
        <v>40-45</v>
      </c>
      <c r="Z464" s="17" t="str">
        <f t="shared" si="202"/>
        <v>45-50</v>
      </c>
      <c r="AA464" s="17" t="str">
        <f t="shared" si="202"/>
        <v>50-55</v>
      </c>
      <c r="AB464" s="17" t="str">
        <f t="shared" si="202"/>
        <v>55-60</v>
      </c>
      <c r="AC464" s="17" t="str">
        <f t="shared" si="202"/>
        <v>60+</v>
      </c>
      <c r="AD464" s="18" t="s">
        <v>18</v>
      </c>
    </row>
    <row r="465" spans="1:30">
      <c r="A465" s="17">
        <v>1</v>
      </c>
      <c r="B465" s="27">
        <v>1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18">
        <f t="shared" ref="O465:O488" si="203">SUM(B465:N465)</f>
        <v>1</v>
      </c>
      <c r="Q465" s="17">
        <v>1</v>
      </c>
      <c r="R465" s="27">
        <v>0</v>
      </c>
      <c r="S465" s="27">
        <v>1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18">
        <f t="shared" ref="AD465:AD488" si="204">SUM(R465:AC465)</f>
        <v>1</v>
      </c>
    </row>
    <row r="466" spans="1:30">
      <c r="A466" s="17">
        <v>2</v>
      </c>
      <c r="B466" s="27">
        <v>4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18">
        <f t="shared" si="203"/>
        <v>4</v>
      </c>
      <c r="Q466" s="17">
        <v>2</v>
      </c>
      <c r="R466" s="27">
        <v>0</v>
      </c>
      <c r="S466" s="27">
        <v>0</v>
      </c>
      <c r="T466" s="27">
        <v>4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18">
        <f t="shared" si="204"/>
        <v>4</v>
      </c>
    </row>
    <row r="467" spans="1:30">
      <c r="A467" s="17">
        <v>3</v>
      </c>
      <c r="B467" s="27">
        <v>0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18">
        <f t="shared" si="203"/>
        <v>0</v>
      </c>
      <c r="Q467" s="17">
        <v>3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18">
        <f t="shared" si="204"/>
        <v>0</v>
      </c>
    </row>
    <row r="468" spans="1:30">
      <c r="A468" s="17">
        <v>4</v>
      </c>
      <c r="B468" s="27">
        <v>2</v>
      </c>
      <c r="C468" s="27">
        <v>0</v>
      </c>
      <c r="D468" s="27">
        <v>0</v>
      </c>
      <c r="E468" s="27">
        <v>0</v>
      </c>
      <c r="F468" s="27">
        <v>0</v>
      </c>
      <c r="G468" s="27">
        <v>0</v>
      </c>
      <c r="H468" s="27">
        <v>0</v>
      </c>
      <c r="I468" s="27">
        <v>0</v>
      </c>
      <c r="J468" s="27">
        <v>0</v>
      </c>
      <c r="K468" s="27">
        <v>0</v>
      </c>
      <c r="L468" s="27">
        <v>0</v>
      </c>
      <c r="M468" s="27">
        <v>0</v>
      </c>
      <c r="N468" s="27">
        <v>0</v>
      </c>
      <c r="O468" s="18">
        <f t="shared" si="203"/>
        <v>2</v>
      </c>
      <c r="Q468" s="17">
        <v>4</v>
      </c>
      <c r="R468" s="27">
        <v>0</v>
      </c>
      <c r="S468" s="27">
        <v>0</v>
      </c>
      <c r="T468" s="27">
        <v>2</v>
      </c>
      <c r="U468" s="27">
        <v>0</v>
      </c>
      <c r="V468" s="27">
        <v>0</v>
      </c>
      <c r="W468" s="27">
        <v>0</v>
      </c>
      <c r="X468" s="27">
        <v>0</v>
      </c>
      <c r="Y468" s="27">
        <v>0</v>
      </c>
      <c r="Z468" s="27">
        <v>0</v>
      </c>
      <c r="AA468" s="27">
        <v>0</v>
      </c>
      <c r="AB468" s="27">
        <v>0</v>
      </c>
      <c r="AC468" s="27">
        <v>0</v>
      </c>
      <c r="AD468" s="18">
        <f t="shared" si="204"/>
        <v>2</v>
      </c>
    </row>
    <row r="469" spans="1:30">
      <c r="A469" s="17">
        <v>5</v>
      </c>
      <c r="B469" s="27">
        <v>0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18">
        <f t="shared" si="203"/>
        <v>0</v>
      </c>
      <c r="Q469" s="17">
        <v>5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18">
        <f t="shared" si="204"/>
        <v>0</v>
      </c>
    </row>
    <row r="470" spans="1:30">
      <c r="A470" s="17">
        <v>6</v>
      </c>
      <c r="B470" s="27">
        <v>11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18">
        <f t="shared" si="203"/>
        <v>11</v>
      </c>
      <c r="Q470" s="17">
        <v>6</v>
      </c>
      <c r="R470" s="27">
        <v>0</v>
      </c>
      <c r="S470" s="27">
        <v>0</v>
      </c>
      <c r="T470" s="27">
        <v>6</v>
      </c>
      <c r="U470" s="27">
        <v>4</v>
      </c>
      <c r="V470" s="27">
        <v>1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18">
        <f t="shared" si="204"/>
        <v>11</v>
      </c>
    </row>
    <row r="471" spans="1:30">
      <c r="A471" s="17">
        <v>7</v>
      </c>
      <c r="B471" s="27">
        <v>10</v>
      </c>
      <c r="C471" s="27">
        <v>0</v>
      </c>
      <c r="D471" s="27">
        <v>1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18">
        <f t="shared" si="203"/>
        <v>11</v>
      </c>
      <c r="Q471" s="17">
        <v>7</v>
      </c>
      <c r="R471" s="27">
        <v>1</v>
      </c>
      <c r="S471" s="27">
        <v>0</v>
      </c>
      <c r="T471" s="27">
        <v>0</v>
      </c>
      <c r="U471" s="27">
        <v>9</v>
      </c>
      <c r="V471" s="27">
        <v>1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18">
        <f t="shared" si="204"/>
        <v>11</v>
      </c>
    </row>
    <row r="472" spans="1:30">
      <c r="A472" s="17">
        <v>8</v>
      </c>
      <c r="B472" s="27">
        <v>23</v>
      </c>
      <c r="C472" s="27">
        <v>0</v>
      </c>
      <c r="D472" s="27">
        <v>0</v>
      </c>
      <c r="E472" s="27">
        <v>0</v>
      </c>
      <c r="F472" s="27">
        <v>0</v>
      </c>
      <c r="G472" s="27">
        <v>0</v>
      </c>
      <c r="H472" s="27">
        <v>0</v>
      </c>
      <c r="I472" s="27">
        <v>0</v>
      </c>
      <c r="J472" s="27">
        <v>0</v>
      </c>
      <c r="K472" s="27">
        <v>0</v>
      </c>
      <c r="L472" s="27">
        <v>0</v>
      </c>
      <c r="M472" s="27">
        <v>0</v>
      </c>
      <c r="N472" s="27">
        <v>0</v>
      </c>
      <c r="O472" s="18">
        <f t="shared" si="203"/>
        <v>23</v>
      </c>
      <c r="Q472" s="17">
        <v>8</v>
      </c>
      <c r="R472" s="27">
        <v>0</v>
      </c>
      <c r="S472" s="27">
        <v>0</v>
      </c>
      <c r="T472" s="27">
        <v>1</v>
      </c>
      <c r="U472" s="27">
        <v>21</v>
      </c>
      <c r="V472" s="27">
        <v>1</v>
      </c>
      <c r="W472" s="27">
        <v>0</v>
      </c>
      <c r="X472" s="27">
        <v>0</v>
      </c>
      <c r="Y472" s="27">
        <v>0</v>
      </c>
      <c r="Z472" s="27">
        <v>0</v>
      </c>
      <c r="AA472" s="27">
        <v>0</v>
      </c>
      <c r="AB472" s="27">
        <v>0</v>
      </c>
      <c r="AC472" s="27">
        <v>0</v>
      </c>
      <c r="AD472" s="18">
        <f t="shared" si="204"/>
        <v>23</v>
      </c>
    </row>
    <row r="473" spans="1:30">
      <c r="A473" s="17">
        <v>9</v>
      </c>
      <c r="B473" s="27">
        <v>17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18">
        <f t="shared" si="203"/>
        <v>17</v>
      </c>
      <c r="Q473" s="17">
        <v>9</v>
      </c>
      <c r="R473" s="27">
        <v>0</v>
      </c>
      <c r="S473" s="27">
        <v>0</v>
      </c>
      <c r="T473" s="27">
        <v>1</v>
      </c>
      <c r="U473" s="27">
        <v>15</v>
      </c>
      <c r="V473" s="27">
        <v>1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18">
        <f t="shared" si="204"/>
        <v>17</v>
      </c>
    </row>
    <row r="474" spans="1:30">
      <c r="A474" s="17">
        <v>10</v>
      </c>
      <c r="B474" s="27">
        <v>18</v>
      </c>
      <c r="C474" s="27">
        <v>0</v>
      </c>
      <c r="D474" s="27">
        <v>0</v>
      </c>
      <c r="E474" s="27">
        <v>0</v>
      </c>
      <c r="F474" s="27">
        <v>0</v>
      </c>
      <c r="G474" s="27">
        <v>0</v>
      </c>
      <c r="H474" s="27">
        <v>0</v>
      </c>
      <c r="I474" s="27">
        <v>0</v>
      </c>
      <c r="J474" s="27">
        <v>0</v>
      </c>
      <c r="K474" s="27">
        <v>0</v>
      </c>
      <c r="L474" s="27">
        <v>0</v>
      </c>
      <c r="M474" s="27">
        <v>0</v>
      </c>
      <c r="N474" s="27">
        <v>0</v>
      </c>
      <c r="O474" s="18">
        <f t="shared" si="203"/>
        <v>18</v>
      </c>
      <c r="Q474" s="17">
        <v>10</v>
      </c>
      <c r="R474" s="27">
        <v>0</v>
      </c>
      <c r="S474" s="27">
        <v>0</v>
      </c>
      <c r="T474" s="27">
        <v>1</v>
      </c>
      <c r="U474" s="27">
        <v>8</v>
      </c>
      <c r="V474" s="27">
        <v>9</v>
      </c>
      <c r="W474" s="27">
        <v>0</v>
      </c>
      <c r="X474" s="27">
        <v>0</v>
      </c>
      <c r="Y474" s="27">
        <v>0</v>
      </c>
      <c r="Z474" s="27">
        <v>0</v>
      </c>
      <c r="AA474" s="27">
        <v>0</v>
      </c>
      <c r="AB474" s="27">
        <v>0</v>
      </c>
      <c r="AC474" s="27">
        <v>0</v>
      </c>
      <c r="AD474" s="18">
        <f t="shared" si="204"/>
        <v>18</v>
      </c>
    </row>
    <row r="475" spans="1:30">
      <c r="A475" s="17">
        <v>11</v>
      </c>
      <c r="B475" s="27">
        <v>13</v>
      </c>
      <c r="C475" s="27">
        <v>0</v>
      </c>
      <c r="D475" s="27">
        <v>0</v>
      </c>
      <c r="E475" s="27">
        <v>0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18">
        <f t="shared" si="203"/>
        <v>13</v>
      </c>
      <c r="Q475" s="17">
        <v>11</v>
      </c>
      <c r="R475" s="27">
        <v>0</v>
      </c>
      <c r="S475" s="27">
        <v>0</v>
      </c>
      <c r="T475" s="27">
        <v>5</v>
      </c>
      <c r="U475" s="27">
        <v>1</v>
      </c>
      <c r="V475" s="27">
        <v>6</v>
      </c>
      <c r="W475" s="27">
        <v>1</v>
      </c>
      <c r="X475" s="27">
        <v>0</v>
      </c>
      <c r="Y475" s="27">
        <v>0</v>
      </c>
      <c r="Z475" s="27">
        <v>0</v>
      </c>
      <c r="AA475" s="27">
        <v>0</v>
      </c>
      <c r="AB475" s="27">
        <v>0</v>
      </c>
      <c r="AC475" s="27">
        <v>0</v>
      </c>
      <c r="AD475" s="18">
        <f t="shared" si="204"/>
        <v>13</v>
      </c>
    </row>
    <row r="476" spans="1:30">
      <c r="A476" s="17">
        <v>12</v>
      </c>
      <c r="B476" s="27">
        <v>14</v>
      </c>
      <c r="C476" s="27">
        <v>0</v>
      </c>
      <c r="D476" s="27">
        <v>1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18">
        <f t="shared" si="203"/>
        <v>15</v>
      </c>
      <c r="Q476" s="17">
        <v>12</v>
      </c>
      <c r="R476" s="27">
        <v>0</v>
      </c>
      <c r="S476" s="27">
        <v>0</v>
      </c>
      <c r="T476" s="27">
        <v>2</v>
      </c>
      <c r="U476" s="27">
        <v>2</v>
      </c>
      <c r="V476" s="27">
        <v>11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18">
        <f t="shared" si="204"/>
        <v>15</v>
      </c>
    </row>
    <row r="477" spans="1:30">
      <c r="A477" s="17">
        <v>13</v>
      </c>
      <c r="B477" s="27">
        <v>19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18">
        <f t="shared" si="203"/>
        <v>19</v>
      </c>
      <c r="Q477" s="17">
        <v>13</v>
      </c>
      <c r="R477" s="27">
        <v>0</v>
      </c>
      <c r="S477" s="27">
        <v>0</v>
      </c>
      <c r="T477" s="27">
        <v>4</v>
      </c>
      <c r="U477" s="27">
        <v>14</v>
      </c>
      <c r="V477" s="27">
        <v>1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18">
        <f t="shared" si="204"/>
        <v>19</v>
      </c>
    </row>
    <row r="478" spans="1:30">
      <c r="A478" s="17">
        <v>14</v>
      </c>
      <c r="B478" s="27">
        <v>31</v>
      </c>
      <c r="C478" s="27">
        <v>0</v>
      </c>
      <c r="D478" s="27">
        <v>0</v>
      </c>
      <c r="E478" s="27">
        <v>0</v>
      </c>
      <c r="F478" s="27">
        <v>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18">
        <f t="shared" si="203"/>
        <v>31</v>
      </c>
      <c r="Q478" s="17">
        <v>14</v>
      </c>
      <c r="R478" s="27">
        <v>1</v>
      </c>
      <c r="S478" s="27">
        <v>0</v>
      </c>
      <c r="T478" s="27">
        <v>14</v>
      </c>
      <c r="U478" s="27">
        <v>16</v>
      </c>
      <c r="V478" s="27">
        <v>0</v>
      </c>
      <c r="W478" s="27">
        <v>0</v>
      </c>
      <c r="X478" s="27">
        <v>0</v>
      </c>
      <c r="Y478" s="27">
        <v>0</v>
      </c>
      <c r="Z478" s="27">
        <v>0</v>
      </c>
      <c r="AA478" s="27">
        <v>0</v>
      </c>
      <c r="AB478" s="27">
        <v>0</v>
      </c>
      <c r="AC478" s="27">
        <v>0</v>
      </c>
      <c r="AD478" s="18">
        <f t="shared" si="204"/>
        <v>31</v>
      </c>
    </row>
    <row r="479" spans="1:30">
      <c r="A479" s="17">
        <v>15</v>
      </c>
      <c r="B479" s="27">
        <v>17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18">
        <f t="shared" si="203"/>
        <v>17</v>
      </c>
      <c r="Q479" s="17">
        <v>15</v>
      </c>
      <c r="R479" s="27">
        <v>0</v>
      </c>
      <c r="S479" s="27">
        <v>0</v>
      </c>
      <c r="T479" s="27">
        <v>1</v>
      </c>
      <c r="U479" s="27">
        <v>16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18">
        <f t="shared" si="204"/>
        <v>17</v>
      </c>
    </row>
    <row r="480" spans="1:30">
      <c r="A480" s="17">
        <v>16</v>
      </c>
      <c r="B480" s="27">
        <v>4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18">
        <f t="shared" si="203"/>
        <v>4</v>
      </c>
      <c r="Q480" s="17">
        <v>16</v>
      </c>
      <c r="R480" s="27">
        <v>0</v>
      </c>
      <c r="S480" s="27">
        <v>0</v>
      </c>
      <c r="T480" s="27">
        <v>0</v>
      </c>
      <c r="U480" s="27">
        <v>3</v>
      </c>
      <c r="V480" s="27">
        <v>1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18">
        <f t="shared" si="204"/>
        <v>4</v>
      </c>
    </row>
    <row r="481" spans="1:30">
      <c r="A481" s="17">
        <v>17</v>
      </c>
      <c r="B481" s="27">
        <v>14</v>
      </c>
      <c r="C481" s="27">
        <v>0</v>
      </c>
      <c r="D481" s="27">
        <v>0</v>
      </c>
      <c r="E481" s="27">
        <v>0</v>
      </c>
      <c r="F481" s="27">
        <v>0</v>
      </c>
      <c r="G481" s="27">
        <v>0</v>
      </c>
      <c r="H481" s="27">
        <v>0</v>
      </c>
      <c r="I481" s="27">
        <v>0</v>
      </c>
      <c r="J481" s="27">
        <v>0</v>
      </c>
      <c r="K481" s="27">
        <v>0</v>
      </c>
      <c r="L481" s="27">
        <v>0</v>
      </c>
      <c r="M481" s="27">
        <v>0</v>
      </c>
      <c r="N481" s="27">
        <v>0</v>
      </c>
      <c r="O481" s="18">
        <f t="shared" si="203"/>
        <v>14</v>
      </c>
      <c r="Q481" s="17">
        <v>17</v>
      </c>
      <c r="R481" s="27">
        <v>0</v>
      </c>
      <c r="S481" s="27">
        <v>1</v>
      </c>
      <c r="T481" s="27">
        <v>11</v>
      </c>
      <c r="U481" s="27">
        <v>1</v>
      </c>
      <c r="V481" s="27">
        <v>1</v>
      </c>
      <c r="W481" s="27">
        <v>0</v>
      </c>
      <c r="X481" s="27">
        <v>0</v>
      </c>
      <c r="Y481" s="27">
        <v>0</v>
      </c>
      <c r="Z481" s="27">
        <v>0</v>
      </c>
      <c r="AA481" s="27">
        <v>0</v>
      </c>
      <c r="AB481" s="27">
        <v>0</v>
      </c>
      <c r="AC481" s="27">
        <v>0</v>
      </c>
      <c r="AD481" s="18">
        <f t="shared" si="204"/>
        <v>14</v>
      </c>
    </row>
    <row r="482" spans="1:30">
      <c r="A482" s="17">
        <v>18</v>
      </c>
      <c r="B482" s="27">
        <v>6</v>
      </c>
      <c r="C482" s="27">
        <v>1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0</v>
      </c>
      <c r="M482" s="27">
        <v>0</v>
      </c>
      <c r="N482" s="27">
        <v>0</v>
      </c>
      <c r="O482" s="18">
        <f t="shared" si="203"/>
        <v>7</v>
      </c>
      <c r="Q482" s="17">
        <v>18</v>
      </c>
      <c r="R482" s="27">
        <v>0</v>
      </c>
      <c r="S482" s="27">
        <v>2</v>
      </c>
      <c r="T482" s="27">
        <v>3</v>
      </c>
      <c r="U482" s="27">
        <v>2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18">
        <f t="shared" si="204"/>
        <v>7</v>
      </c>
    </row>
    <row r="483" spans="1:30">
      <c r="A483" s="17">
        <v>19</v>
      </c>
      <c r="B483" s="27">
        <v>10</v>
      </c>
      <c r="C483" s="27">
        <v>0</v>
      </c>
      <c r="D483" s="27">
        <v>0</v>
      </c>
      <c r="E483" s="27">
        <v>0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18">
        <f t="shared" si="203"/>
        <v>10</v>
      </c>
      <c r="Q483" s="17">
        <v>19</v>
      </c>
      <c r="R483" s="27">
        <v>0</v>
      </c>
      <c r="S483" s="27">
        <v>0</v>
      </c>
      <c r="T483" s="27">
        <v>2</v>
      </c>
      <c r="U483" s="27">
        <v>7</v>
      </c>
      <c r="V483" s="27">
        <v>1</v>
      </c>
      <c r="W483" s="27">
        <v>0</v>
      </c>
      <c r="X483" s="27">
        <v>0</v>
      </c>
      <c r="Y483" s="27">
        <v>0</v>
      </c>
      <c r="Z483" s="27">
        <v>0</v>
      </c>
      <c r="AA483" s="27">
        <v>0</v>
      </c>
      <c r="AB483" s="27">
        <v>0</v>
      </c>
      <c r="AC483" s="27">
        <v>0</v>
      </c>
      <c r="AD483" s="18">
        <f t="shared" si="204"/>
        <v>10</v>
      </c>
    </row>
    <row r="484" spans="1:30">
      <c r="A484" s="17">
        <v>20</v>
      </c>
      <c r="B484" s="27">
        <v>10</v>
      </c>
      <c r="C484" s="27">
        <v>0</v>
      </c>
      <c r="D484" s="27">
        <v>0</v>
      </c>
      <c r="E484" s="27">
        <v>0</v>
      </c>
      <c r="F484" s="27">
        <v>0</v>
      </c>
      <c r="G484" s="27">
        <v>0</v>
      </c>
      <c r="H484" s="27">
        <v>0</v>
      </c>
      <c r="I484" s="27">
        <v>0</v>
      </c>
      <c r="J484" s="27">
        <v>0</v>
      </c>
      <c r="K484" s="27">
        <v>0</v>
      </c>
      <c r="L484" s="27">
        <v>0</v>
      </c>
      <c r="M484" s="27">
        <v>0</v>
      </c>
      <c r="N484" s="27">
        <v>0</v>
      </c>
      <c r="O484" s="18">
        <f t="shared" si="203"/>
        <v>10</v>
      </c>
      <c r="Q484" s="17">
        <v>20</v>
      </c>
      <c r="R484" s="27">
        <v>0</v>
      </c>
      <c r="S484" s="27">
        <v>0</v>
      </c>
      <c r="T484" s="27">
        <v>4</v>
      </c>
      <c r="U484" s="27">
        <v>4</v>
      </c>
      <c r="V484" s="27">
        <v>2</v>
      </c>
      <c r="W484" s="27">
        <v>0</v>
      </c>
      <c r="X484" s="27">
        <v>0</v>
      </c>
      <c r="Y484" s="27">
        <v>0</v>
      </c>
      <c r="Z484" s="27">
        <v>0</v>
      </c>
      <c r="AA484" s="27">
        <v>0</v>
      </c>
      <c r="AB484" s="27">
        <v>0</v>
      </c>
      <c r="AC484" s="27">
        <v>0</v>
      </c>
      <c r="AD484" s="18">
        <f t="shared" si="204"/>
        <v>10</v>
      </c>
    </row>
    <row r="485" spans="1:30">
      <c r="A485" s="17">
        <v>21</v>
      </c>
      <c r="B485" s="27">
        <v>2</v>
      </c>
      <c r="C485" s="27">
        <v>0</v>
      </c>
      <c r="D485" s="27">
        <v>1</v>
      </c>
      <c r="E485" s="27">
        <v>1</v>
      </c>
      <c r="F485" s="27">
        <v>0</v>
      </c>
      <c r="G485" s="27">
        <v>0</v>
      </c>
      <c r="H485" s="27">
        <v>0</v>
      </c>
      <c r="I485" s="27">
        <v>0</v>
      </c>
      <c r="J485" s="27">
        <v>0</v>
      </c>
      <c r="K485" s="27">
        <v>0</v>
      </c>
      <c r="L485" s="27">
        <v>0</v>
      </c>
      <c r="M485" s="27">
        <v>0</v>
      </c>
      <c r="N485" s="27">
        <v>0</v>
      </c>
      <c r="O485" s="18">
        <f t="shared" si="203"/>
        <v>4</v>
      </c>
      <c r="Q485" s="17">
        <v>21</v>
      </c>
      <c r="R485" s="27">
        <v>0</v>
      </c>
      <c r="S485" s="27">
        <v>0</v>
      </c>
      <c r="T485" s="27">
        <v>1</v>
      </c>
      <c r="U485" s="27">
        <v>2</v>
      </c>
      <c r="V485" s="27">
        <v>1</v>
      </c>
      <c r="W485" s="27">
        <v>0</v>
      </c>
      <c r="X485" s="27">
        <v>0</v>
      </c>
      <c r="Y485" s="27">
        <v>0</v>
      </c>
      <c r="Z485" s="27">
        <v>0</v>
      </c>
      <c r="AA485" s="27">
        <v>0</v>
      </c>
      <c r="AB485" s="27">
        <v>0</v>
      </c>
      <c r="AC485" s="27">
        <v>0</v>
      </c>
      <c r="AD485" s="18">
        <f t="shared" si="204"/>
        <v>4</v>
      </c>
    </row>
    <row r="486" spans="1:30">
      <c r="A486" s="17">
        <v>22</v>
      </c>
      <c r="B486" s="27">
        <v>11</v>
      </c>
      <c r="C486" s="27">
        <v>0</v>
      </c>
      <c r="D486" s="27">
        <v>0</v>
      </c>
      <c r="E486" s="27">
        <v>0</v>
      </c>
      <c r="F486" s="27">
        <v>0</v>
      </c>
      <c r="G486" s="27">
        <v>0</v>
      </c>
      <c r="H486" s="27">
        <v>0</v>
      </c>
      <c r="I486" s="27">
        <v>0</v>
      </c>
      <c r="J486" s="27">
        <v>0</v>
      </c>
      <c r="K486" s="27">
        <v>0</v>
      </c>
      <c r="L486" s="27">
        <v>0</v>
      </c>
      <c r="M486" s="27">
        <v>0</v>
      </c>
      <c r="N486" s="27">
        <v>0</v>
      </c>
      <c r="O486" s="18">
        <f t="shared" si="203"/>
        <v>11</v>
      </c>
      <c r="Q486" s="17">
        <v>22</v>
      </c>
      <c r="R486" s="27">
        <v>0</v>
      </c>
      <c r="S486" s="27">
        <v>0</v>
      </c>
      <c r="T486" s="27">
        <v>1</v>
      </c>
      <c r="U486" s="27">
        <v>10</v>
      </c>
      <c r="V486" s="27">
        <v>0</v>
      </c>
      <c r="W486" s="27">
        <v>0</v>
      </c>
      <c r="X486" s="27">
        <v>0</v>
      </c>
      <c r="Y486" s="27">
        <v>0</v>
      </c>
      <c r="Z486" s="27">
        <v>0</v>
      </c>
      <c r="AA486" s="27">
        <v>0</v>
      </c>
      <c r="AB486" s="27">
        <v>0</v>
      </c>
      <c r="AC486" s="27">
        <v>0</v>
      </c>
      <c r="AD486" s="18">
        <f t="shared" si="204"/>
        <v>11</v>
      </c>
    </row>
    <row r="487" spans="1:30">
      <c r="A487" s="17">
        <v>23</v>
      </c>
      <c r="B487" s="27">
        <v>3</v>
      </c>
      <c r="C487" s="27">
        <v>0</v>
      </c>
      <c r="D487" s="27">
        <v>0</v>
      </c>
      <c r="E487" s="27">
        <v>0</v>
      </c>
      <c r="F487" s="27">
        <v>0</v>
      </c>
      <c r="G487" s="27">
        <v>0</v>
      </c>
      <c r="H487" s="27">
        <v>0</v>
      </c>
      <c r="I487" s="27">
        <v>0</v>
      </c>
      <c r="J487" s="27">
        <v>0</v>
      </c>
      <c r="K487" s="27">
        <v>0</v>
      </c>
      <c r="L487" s="27">
        <v>0</v>
      </c>
      <c r="M487" s="27">
        <v>0</v>
      </c>
      <c r="N487" s="27">
        <v>0</v>
      </c>
      <c r="O487" s="18">
        <f t="shared" si="203"/>
        <v>3</v>
      </c>
      <c r="Q487" s="17">
        <v>23</v>
      </c>
      <c r="R487" s="27">
        <v>0</v>
      </c>
      <c r="S487" s="27">
        <v>0</v>
      </c>
      <c r="T487" s="27">
        <v>0</v>
      </c>
      <c r="U487" s="27">
        <v>3</v>
      </c>
      <c r="V487" s="27">
        <v>0</v>
      </c>
      <c r="W487" s="27">
        <v>0</v>
      </c>
      <c r="X487" s="27">
        <v>0</v>
      </c>
      <c r="Y487" s="27">
        <v>0</v>
      </c>
      <c r="Z487" s="27">
        <v>0</v>
      </c>
      <c r="AA487" s="27">
        <v>0</v>
      </c>
      <c r="AB487" s="27">
        <v>0</v>
      </c>
      <c r="AC487" s="27">
        <v>0</v>
      </c>
      <c r="AD487" s="18">
        <f t="shared" si="204"/>
        <v>3</v>
      </c>
    </row>
    <row r="488" spans="1:30">
      <c r="A488" s="17">
        <v>24</v>
      </c>
      <c r="B488" s="27">
        <v>1</v>
      </c>
      <c r="C488" s="27">
        <v>0</v>
      </c>
      <c r="D488" s="27">
        <v>0</v>
      </c>
      <c r="E488" s="27">
        <v>0</v>
      </c>
      <c r="F488" s="27">
        <v>0</v>
      </c>
      <c r="G488" s="27">
        <v>0</v>
      </c>
      <c r="H488" s="27">
        <v>0</v>
      </c>
      <c r="I488" s="27">
        <v>0</v>
      </c>
      <c r="J488" s="27">
        <v>0</v>
      </c>
      <c r="K488" s="27">
        <v>0</v>
      </c>
      <c r="L488" s="27">
        <v>0</v>
      </c>
      <c r="M488" s="27">
        <v>0</v>
      </c>
      <c r="N488" s="27">
        <v>0</v>
      </c>
      <c r="O488" s="18">
        <f t="shared" si="203"/>
        <v>1</v>
      </c>
      <c r="Q488" s="17">
        <v>24</v>
      </c>
      <c r="R488" s="27">
        <v>0</v>
      </c>
      <c r="S488" s="27">
        <v>0</v>
      </c>
      <c r="T488" s="27">
        <v>0</v>
      </c>
      <c r="U488" s="27">
        <v>1</v>
      </c>
      <c r="V488" s="27">
        <v>0</v>
      </c>
      <c r="W488" s="27">
        <v>0</v>
      </c>
      <c r="X488" s="27">
        <v>0</v>
      </c>
      <c r="Y488" s="27">
        <v>0</v>
      </c>
      <c r="Z488" s="27">
        <v>0</v>
      </c>
      <c r="AA488" s="27">
        <v>0</v>
      </c>
      <c r="AB488" s="27">
        <v>0</v>
      </c>
      <c r="AC488" s="27">
        <v>0</v>
      </c>
      <c r="AD488" s="18">
        <f t="shared" si="204"/>
        <v>1</v>
      </c>
    </row>
    <row r="490" spans="1:30">
      <c r="A490" s="69" t="s">
        <v>43</v>
      </c>
      <c r="B490" s="70">
        <f t="shared" ref="B490:O490" si="205">SUM(B472:B483)</f>
        <v>186</v>
      </c>
      <c r="C490" s="70">
        <f t="shared" si="205"/>
        <v>1</v>
      </c>
      <c r="D490" s="70">
        <f t="shared" si="205"/>
        <v>1</v>
      </c>
      <c r="E490" s="70">
        <f t="shared" si="205"/>
        <v>0</v>
      </c>
      <c r="F490" s="70">
        <f t="shared" si="205"/>
        <v>0</v>
      </c>
      <c r="G490" s="70">
        <f t="shared" si="205"/>
        <v>0</v>
      </c>
      <c r="H490" s="70">
        <f t="shared" si="205"/>
        <v>0</v>
      </c>
      <c r="I490" s="70">
        <f t="shared" si="205"/>
        <v>0</v>
      </c>
      <c r="J490" s="70">
        <f t="shared" si="205"/>
        <v>0</v>
      </c>
      <c r="K490" s="70">
        <f t="shared" si="205"/>
        <v>0</v>
      </c>
      <c r="L490" s="70">
        <f t="shared" si="205"/>
        <v>0</v>
      </c>
      <c r="M490" s="70">
        <f t="shared" si="205"/>
        <v>0</v>
      </c>
      <c r="N490" s="70">
        <f t="shared" si="205"/>
        <v>0</v>
      </c>
      <c r="O490" s="71">
        <f t="shared" si="205"/>
        <v>188</v>
      </c>
      <c r="Q490" s="69" t="s">
        <v>43</v>
      </c>
      <c r="R490" s="70">
        <f t="shared" ref="R490:AD490" si="206">SUM(R472:R483)</f>
        <v>1</v>
      </c>
      <c r="S490" s="70">
        <f t="shared" si="206"/>
        <v>3</v>
      </c>
      <c r="T490" s="70">
        <f t="shared" si="206"/>
        <v>45</v>
      </c>
      <c r="U490" s="70">
        <f t="shared" si="206"/>
        <v>106</v>
      </c>
      <c r="V490" s="70">
        <f t="shared" si="206"/>
        <v>32</v>
      </c>
      <c r="W490" s="70">
        <f t="shared" si="206"/>
        <v>1</v>
      </c>
      <c r="X490" s="70">
        <f t="shared" si="206"/>
        <v>0</v>
      </c>
      <c r="Y490" s="70">
        <f t="shared" si="206"/>
        <v>0</v>
      </c>
      <c r="Z490" s="70">
        <f t="shared" si="206"/>
        <v>0</v>
      </c>
      <c r="AA490" s="70">
        <f t="shared" si="206"/>
        <v>0</v>
      </c>
      <c r="AB490" s="70">
        <f t="shared" si="206"/>
        <v>0</v>
      </c>
      <c r="AC490" s="70">
        <f t="shared" si="206"/>
        <v>0</v>
      </c>
      <c r="AD490" s="71">
        <f t="shared" si="206"/>
        <v>188</v>
      </c>
    </row>
    <row r="491" spans="1:30">
      <c r="A491" s="73" t="s">
        <v>45</v>
      </c>
      <c r="B491" s="75">
        <f t="shared" ref="B491:O491" si="207">SUM(B471:B486)</f>
        <v>219</v>
      </c>
      <c r="C491" s="75">
        <f t="shared" si="207"/>
        <v>1</v>
      </c>
      <c r="D491" s="75">
        <f t="shared" si="207"/>
        <v>3</v>
      </c>
      <c r="E491" s="75">
        <f t="shared" si="207"/>
        <v>1</v>
      </c>
      <c r="F491" s="75">
        <f t="shared" si="207"/>
        <v>0</v>
      </c>
      <c r="G491" s="75">
        <f t="shared" si="207"/>
        <v>0</v>
      </c>
      <c r="H491" s="75">
        <f t="shared" si="207"/>
        <v>0</v>
      </c>
      <c r="I491" s="75">
        <f t="shared" si="207"/>
        <v>0</v>
      </c>
      <c r="J491" s="75">
        <f t="shared" si="207"/>
        <v>0</v>
      </c>
      <c r="K491" s="75">
        <f t="shared" si="207"/>
        <v>0</v>
      </c>
      <c r="L491" s="75">
        <f t="shared" si="207"/>
        <v>0</v>
      </c>
      <c r="M491" s="75">
        <f t="shared" si="207"/>
        <v>0</v>
      </c>
      <c r="N491" s="75">
        <f t="shared" si="207"/>
        <v>0</v>
      </c>
      <c r="O491" s="71">
        <f t="shared" si="207"/>
        <v>224</v>
      </c>
      <c r="Q491" s="73" t="s">
        <v>45</v>
      </c>
      <c r="R491" s="75">
        <f t="shared" ref="R491:AD491" si="208">SUM(R471:R486)</f>
        <v>2</v>
      </c>
      <c r="S491" s="75">
        <f t="shared" si="208"/>
        <v>3</v>
      </c>
      <c r="T491" s="75">
        <f t="shared" si="208"/>
        <v>51</v>
      </c>
      <c r="U491" s="75">
        <f t="shared" si="208"/>
        <v>131</v>
      </c>
      <c r="V491" s="75">
        <f t="shared" si="208"/>
        <v>36</v>
      </c>
      <c r="W491" s="75">
        <f t="shared" si="208"/>
        <v>1</v>
      </c>
      <c r="X491" s="75">
        <f t="shared" si="208"/>
        <v>0</v>
      </c>
      <c r="Y491" s="75">
        <f t="shared" si="208"/>
        <v>0</v>
      </c>
      <c r="Z491" s="75">
        <f t="shared" si="208"/>
        <v>0</v>
      </c>
      <c r="AA491" s="75">
        <f t="shared" si="208"/>
        <v>0</v>
      </c>
      <c r="AB491" s="75">
        <f t="shared" si="208"/>
        <v>0</v>
      </c>
      <c r="AC491" s="75">
        <f t="shared" si="208"/>
        <v>0</v>
      </c>
      <c r="AD491" s="71">
        <f t="shared" si="208"/>
        <v>224</v>
      </c>
    </row>
    <row r="492" spans="1:30">
      <c r="A492" s="76" t="s">
        <v>47</v>
      </c>
      <c r="B492" s="78">
        <f t="shared" ref="B492:O492" si="209">SUM(B471:B488)</f>
        <v>223</v>
      </c>
      <c r="C492" s="78">
        <f t="shared" si="209"/>
        <v>1</v>
      </c>
      <c r="D492" s="78">
        <f t="shared" si="209"/>
        <v>3</v>
      </c>
      <c r="E492" s="78">
        <f t="shared" si="209"/>
        <v>1</v>
      </c>
      <c r="F492" s="78">
        <f t="shared" si="209"/>
        <v>0</v>
      </c>
      <c r="G492" s="78">
        <f t="shared" si="209"/>
        <v>0</v>
      </c>
      <c r="H492" s="78">
        <f t="shared" si="209"/>
        <v>0</v>
      </c>
      <c r="I492" s="78">
        <f t="shared" si="209"/>
        <v>0</v>
      </c>
      <c r="J492" s="78">
        <f t="shared" si="209"/>
        <v>0</v>
      </c>
      <c r="K492" s="78">
        <f t="shared" si="209"/>
        <v>0</v>
      </c>
      <c r="L492" s="78">
        <f t="shared" si="209"/>
        <v>0</v>
      </c>
      <c r="M492" s="78">
        <f t="shared" si="209"/>
        <v>0</v>
      </c>
      <c r="N492" s="78">
        <f t="shared" si="209"/>
        <v>0</v>
      </c>
      <c r="O492" s="71">
        <f t="shared" si="209"/>
        <v>228</v>
      </c>
      <c r="Q492" s="76" t="s">
        <v>47</v>
      </c>
      <c r="R492" s="78">
        <f t="shared" ref="R492:AD492" si="210">SUM(R471:R488)</f>
        <v>2</v>
      </c>
      <c r="S492" s="78">
        <f t="shared" si="210"/>
        <v>3</v>
      </c>
      <c r="T492" s="78">
        <f t="shared" si="210"/>
        <v>51</v>
      </c>
      <c r="U492" s="78">
        <f t="shared" si="210"/>
        <v>135</v>
      </c>
      <c r="V492" s="78">
        <f t="shared" si="210"/>
        <v>36</v>
      </c>
      <c r="W492" s="78">
        <f t="shared" si="210"/>
        <v>1</v>
      </c>
      <c r="X492" s="78">
        <f t="shared" si="210"/>
        <v>0</v>
      </c>
      <c r="Y492" s="78">
        <f t="shared" si="210"/>
        <v>0</v>
      </c>
      <c r="Z492" s="78">
        <f t="shared" si="210"/>
        <v>0</v>
      </c>
      <c r="AA492" s="78">
        <f t="shared" si="210"/>
        <v>0</v>
      </c>
      <c r="AB492" s="78">
        <f t="shared" si="210"/>
        <v>0</v>
      </c>
      <c r="AC492" s="78">
        <f t="shared" si="210"/>
        <v>0</v>
      </c>
      <c r="AD492" s="71">
        <f t="shared" si="210"/>
        <v>228</v>
      </c>
    </row>
    <row r="493" spans="1:30">
      <c r="A493" s="79" t="s">
        <v>48</v>
      </c>
      <c r="B493" s="81">
        <f t="shared" ref="B493:O493" si="211">SUM(B465:B488)</f>
        <v>241</v>
      </c>
      <c r="C493" s="81">
        <f t="shared" si="211"/>
        <v>1</v>
      </c>
      <c r="D493" s="81">
        <f t="shared" si="211"/>
        <v>3</v>
      </c>
      <c r="E493" s="81">
        <f t="shared" si="211"/>
        <v>1</v>
      </c>
      <c r="F493" s="81">
        <f t="shared" si="211"/>
        <v>0</v>
      </c>
      <c r="G493" s="81">
        <f t="shared" si="211"/>
        <v>0</v>
      </c>
      <c r="H493" s="81">
        <f t="shared" si="211"/>
        <v>0</v>
      </c>
      <c r="I493" s="81">
        <f t="shared" si="211"/>
        <v>0</v>
      </c>
      <c r="J493" s="81">
        <f t="shared" si="211"/>
        <v>0</v>
      </c>
      <c r="K493" s="81">
        <f t="shared" si="211"/>
        <v>0</v>
      </c>
      <c r="L493" s="81">
        <f t="shared" si="211"/>
        <v>0</v>
      </c>
      <c r="M493" s="81">
        <f t="shared" si="211"/>
        <v>0</v>
      </c>
      <c r="N493" s="81">
        <f t="shared" si="211"/>
        <v>0</v>
      </c>
      <c r="O493" s="71">
        <f t="shared" si="211"/>
        <v>246</v>
      </c>
      <c r="Q493" s="79" t="s">
        <v>48</v>
      </c>
      <c r="R493" s="81">
        <f t="shared" ref="R493:AD493" si="212">SUM(R465:R488)</f>
        <v>2</v>
      </c>
      <c r="S493" s="81">
        <f t="shared" si="212"/>
        <v>4</v>
      </c>
      <c r="T493" s="81">
        <f t="shared" si="212"/>
        <v>63</v>
      </c>
      <c r="U493" s="81">
        <f t="shared" si="212"/>
        <v>139</v>
      </c>
      <c r="V493" s="81">
        <f t="shared" si="212"/>
        <v>37</v>
      </c>
      <c r="W493" s="81">
        <f t="shared" si="212"/>
        <v>1</v>
      </c>
      <c r="X493" s="81">
        <f t="shared" si="212"/>
        <v>0</v>
      </c>
      <c r="Y493" s="81">
        <f t="shared" si="212"/>
        <v>0</v>
      </c>
      <c r="Z493" s="81">
        <f t="shared" si="212"/>
        <v>0</v>
      </c>
      <c r="AA493" s="81">
        <f t="shared" si="212"/>
        <v>0</v>
      </c>
      <c r="AB493" s="81">
        <f t="shared" si="212"/>
        <v>0</v>
      </c>
      <c r="AC493" s="81">
        <f t="shared" si="212"/>
        <v>0</v>
      </c>
      <c r="AD493" s="71">
        <f t="shared" si="212"/>
        <v>246</v>
      </c>
    </row>
  </sheetData>
  <mergeCells count="36">
    <mergeCell ref="AV39:AW39"/>
    <mergeCell ref="AV74:AW74"/>
    <mergeCell ref="AV144:AW144"/>
    <mergeCell ref="AV109:AW109"/>
    <mergeCell ref="B183:O183"/>
    <mergeCell ref="R183:AD183"/>
    <mergeCell ref="AV40:AW40"/>
    <mergeCell ref="AV75:AW75"/>
    <mergeCell ref="AV110:AW110"/>
    <mergeCell ref="AV145:AW145"/>
    <mergeCell ref="B113:O113"/>
    <mergeCell ref="R113:AD113"/>
    <mergeCell ref="B148:O148"/>
    <mergeCell ref="R148:AD148"/>
    <mergeCell ref="B8:O8"/>
    <mergeCell ref="R8:AD8"/>
    <mergeCell ref="B43:O43"/>
    <mergeCell ref="R43:AD43"/>
    <mergeCell ref="B78:O78"/>
    <mergeCell ref="R78:AD78"/>
    <mergeCell ref="B463:O463"/>
    <mergeCell ref="R463:AD463"/>
    <mergeCell ref="B323:O323"/>
    <mergeCell ref="R323:AD323"/>
    <mergeCell ref="B358:O358"/>
    <mergeCell ref="R358:AD358"/>
    <mergeCell ref="B393:O393"/>
    <mergeCell ref="R393:AD393"/>
    <mergeCell ref="B428:O428"/>
    <mergeCell ref="R428:AD428"/>
    <mergeCell ref="B218:O218"/>
    <mergeCell ref="R218:AD218"/>
    <mergeCell ref="B253:O253"/>
    <mergeCell ref="R253:AD253"/>
    <mergeCell ref="B288:O288"/>
    <mergeCell ref="R288:AD288"/>
  </mergeCells>
  <printOptions horizontalCentered="1"/>
  <pageMargins left="0.98425196850393704" right="0.59055118110236227" top="0.78740157480314965" bottom="0.39370078740157483" header="0.51181102362204722" footer="0.51181102362204722"/>
  <pageSetup paperSize="9" scale="75" pageOrder="overThenDown" orientation="portrait" horizontalDpi="300" verticalDpi="300" r:id="rId1"/>
  <headerFooter alignWithMargins="0"/>
  <rowBreaks count="16" manualBreakCount="16">
    <brk id="75" min="31" max="66" man="1"/>
    <brk id="75" max="30" man="1"/>
    <brk id="145" min="31" max="66" man="1"/>
    <brk id="145" max="30" man="1"/>
    <brk id="215" min="31" max="66" man="1"/>
    <brk id="215" max="30" man="1"/>
    <brk id="285" min="31" max="66" man="1"/>
    <brk id="285" max="30" man="1"/>
    <brk id="355" min="31" max="66" man="1"/>
    <brk id="355" max="30" man="1"/>
    <brk id="425" min="31" max="66" man="1"/>
    <brk id="425" max="30" man="1"/>
    <brk id="560" max="30" man="1"/>
    <brk id="630" max="30" man="1"/>
    <brk id="700" max="30" man="1"/>
    <brk id="770" max="30" man="1"/>
  </rowBreaks>
  <colBreaks count="5" manualBreakCount="5">
    <brk id="16" max="1962" man="1"/>
    <brk id="31" max="1962" man="1"/>
    <brk id="42" max="144" man="1"/>
    <brk id="51" max="1048575" man="1"/>
    <brk id="60" max="14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d06ba8-3d0c-4461-b1b9-cc99cc46e70a">
      <Terms xmlns="http://schemas.microsoft.com/office/infopath/2007/PartnerControls"/>
    </lcf76f155ced4ddcb4097134ff3c332f>
    <FileType1 xmlns="f4edfb27-fdcf-4944-9520-fd54d4f1d725">Supporting Documentation</FileType1>
    <TaxCatchAll xmlns="f4edfb27-fdcf-4944-9520-fd54d4f1d725" xsi:nil="true"/>
    <_Flow_SignoffStatus xmlns="0cd06ba8-3d0c-4461-b1b9-cc99cc46e70a" xsi:nil="true"/>
    <CategoryDescription xmlns="http://schemas.microsoft.com/sharepoint.v3" xsi:nil="true"/>
    <Public xmlns="f4edfb27-fdcf-4944-9520-fd54d4f1d725">true</Publi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35F844C555749A4A584284E5541DC" ma:contentTypeVersion="40" ma:contentTypeDescription="Create a new document." ma:contentTypeScope="" ma:versionID="9f8c8a48736313b6d2684906ad4f928f">
  <xsd:schema xmlns:xsd="http://www.w3.org/2001/XMLSchema" xmlns:xs="http://www.w3.org/2001/XMLSchema" xmlns:p="http://schemas.microsoft.com/office/2006/metadata/properties" xmlns:ns2="http://schemas.microsoft.com/sharepoint.v3" xmlns:ns3="f4edfb27-fdcf-4944-9520-fd54d4f1d725" xmlns:ns4="0cd06ba8-3d0c-4461-b1b9-cc99cc46e70a" targetNamespace="http://schemas.microsoft.com/office/2006/metadata/properties" ma:root="true" ma:fieldsID="9c536e181234c9d3f1eaed877eda6679" ns2:_="" ns3:_="" ns4:_="">
    <xsd:import namespace="http://schemas.microsoft.com/sharepoint.v3"/>
    <xsd:import namespace="f4edfb27-fdcf-4944-9520-fd54d4f1d725"/>
    <xsd:import namespace="0cd06ba8-3d0c-4461-b1b9-cc99cc46e70a"/>
    <xsd:element name="properties">
      <xsd:complexType>
        <xsd:sequence>
          <xsd:element name="documentManagement">
            <xsd:complexType>
              <xsd:all>
                <xsd:element ref="ns2:CategoryDescription" minOccurs="0"/>
                <xsd:element ref="ns3:Public" minOccurs="0"/>
                <xsd:element ref="ns3:FileType1" minOccurs="0"/>
                <xsd:element ref="ns4:_Flow_SignoffStatus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3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1" nillable="true" ma:displayName="Description" ma:internalName="CategoryDescrip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dfb27-fdcf-4944-9520-fd54d4f1d725" elementFormDefault="qualified">
    <xsd:import namespace="http://schemas.microsoft.com/office/2006/documentManagement/types"/>
    <xsd:import namespace="http://schemas.microsoft.com/office/infopath/2007/PartnerControls"/>
    <xsd:element name="Public" ma:index="2" nillable="true" ma:displayName="Public" ma:default="0" ma:internalName="Public" ma:readOnly="false">
      <xsd:simpleType>
        <xsd:restriction base="dms:Boolean"/>
      </xsd:simpleType>
    </xsd:element>
    <xsd:element name="FileType1" ma:index="4" nillable="true" ma:displayName="FileType" ma:format="Dropdown" ma:internalName="FileType1" ma:readOnly="false">
      <xsd:simpleType>
        <xsd:union memberTypes="dms:Text">
          <xsd:simpleType>
            <xsd:restriction base="dms:Choice">
              <xsd:enumeration value="Affordable Housing Statement"/>
              <xsd:enumeration value="Air Quality Assessment"/>
              <xsd:enumeration value="Amended Documentation"/>
              <xsd:enumeration value="Appeal"/>
              <xsd:enumeration value="Application Form"/>
              <xsd:enumeration value="Building for Life 12 Assessment"/>
              <xsd:enumeration value="Comments"/>
              <xsd:enumeration value="Consultee Response"/>
              <xsd:enumeration value="Correspondence"/>
              <xsd:enumeration value="Decision Notice"/>
              <xsd:enumeration value="Design and Access Statement"/>
              <xsd:enumeration value="Ecology Survey"/>
              <xsd:enumeration value="Energy/Sustainability Statement"/>
              <xsd:enumeration value="Environmental Statement"/>
              <xsd:enumeration value="Environmental Statement Appendices"/>
              <xsd:enumeration value="Flood Risk Assessment"/>
              <xsd:enumeration value="Ground Investigation Reports"/>
              <xsd:enumeration value="Heritage Statement and Archaeological Assessments"/>
              <xsd:enumeration value="Noise Survey"/>
              <xsd:enumeration value="Photograph"/>
              <xsd:enumeration value="Plans"/>
              <xsd:enumeration value="Planning Obligation(s)/S106 Agreement"/>
              <xsd:enumeration value="Planning Statement"/>
              <xsd:enumeration value="Post Decision"/>
              <xsd:enumeration value="Reports"/>
              <xsd:enumeration value="Retail Impact Assessment"/>
              <xsd:enumeration value="Site Investigation"/>
              <xsd:enumeration value="Statement"/>
              <xsd:enumeration value="SUDS/Foul &amp; Surface Water Drainage Details"/>
              <xsd:enumeration value="Superseded Documentation"/>
              <xsd:enumeration value="Supporting Documentation"/>
              <xsd:enumeration value="Transport Assessment"/>
              <xsd:enumeration value="Travel Plan"/>
              <xsd:enumeration value="Tree Survey"/>
            </xsd:restriction>
          </xsd:simpleType>
        </xsd:union>
      </xsd:simpleType>
    </xsd:element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7" nillable="true" ma:displayName="Taxonomy Catch All Column" ma:hidden="true" ma:list="{e430abd0-4525-4326-9100-3699c1acf24f}" ma:internalName="TaxCatchAll" ma:showField="CatchAllData" ma:web="f4edfb27-fdcf-4944-9520-fd54d4f1d7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06ba8-3d0c-4461-b1b9-cc99cc46e70a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2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9C6C9A-64D1-4C1B-BD8A-389C1127F258}"/>
</file>

<file path=customXml/itemProps2.xml><?xml version="1.0" encoding="utf-8"?>
<ds:datastoreItem xmlns:ds="http://schemas.openxmlformats.org/officeDocument/2006/customXml" ds:itemID="{39A64A32-6177-403A-9801-E1025127F585}"/>
</file>

<file path=customXml/itemProps3.xml><?xml version="1.0" encoding="utf-8"?>
<ds:datastoreItem xmlns:ds="http://schemas.openxmlformats.org/officeDocument/2006/customXml" ds:itemID="{0C21740D-8A9E-46A2-AC9B-4404046996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Herapath</dc:creator>
  <cp:keywords/>
  <dc:description/>
  <cp:lastModifiedBy>Duffield , Jessica (SENIOR PLANNING OFFICER)</cp:lastModifiedBy>
  <cp:revision/>
  <dcterms:created xsi:type="dcterms:W3CDTF">2021-01-22T11:37:00Z</dcterms:created>
  <dcterms:modified xsi:type="dcterms:W3CDTF">2025-03-14T08:32:08Z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0x01010084F35F844C555749A4A584284E5541DC</vt:lpwstr>
  </property>
  <property fmtid="{D5CDD505-2E9C-101B-9397-08002B2CF9AE}" pid="3" name="MediaServiceImageTags">
    <vt:lpwstr/>
  </property>
</Properties>
</file>