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601863462\desktop\Ashroyd Business Park\"/>
    </mc:Choice>
  </mc:AlternateContent>
  <bookViews>
    <workbookView xWindow="-12540" yWindow="1335" windowWidth="24240" windowHeight="8865"/>
  </bookViews>
  <sheets>
    <sheet name="Gantt Chart " sheetId="1" r:id="rId1"/>
    <sheet name="SOW" sheetId="2" r:id="rId2"/>
    <sheet name="DFE's" sheetId="3" r:id="rId3"/>
  </sheets>
  <definedNames>
    <definedName name="_xlnm._FilterDatabase" localSheetId="0" hidden="1">'Gantt Chart '!#REF!</definedName>
    <definedName name="Display_Week">'Gantt Chart '!$E$6</definedName>
    <definedName name="_xlnm.Print_Titles" localSheetId="0">'Gantt Chart '!$6:$8</definedName>
    <definedName name="Project_Start">'Gantt Chart '!$E$5</definedName>
    <definedName name="task_end" localSheetId="0">'Gantt Chart '!$F1</definedName>
    <definedName name="task_progress" localSheetId="0">'Gantt Chart '!$D1</definedName>
    <definedName name="task_start" localSheetId="0">'Gantt Chart '!$E1</definedName>
    <definedName name="today" localSheetId="0">TODAY()</definedName>
  </definedNames>
  <calcPr calcId="152511"/>
</workbook>
</file>

<file path=xl/calcChain.xml><?xml version="1.0" encoding="utf-8"?>
<calcChain xmlns="http://schemas.openxmlformats.org/spreadsheetml/2006/main">
  <c r="I7" i="1" l="1"/>
  <c r="I6" i="1" s="1"/>
  <c r="J7" i="1" l="1"/>
  <c r="I8" i="1"/>
  <c r="G14" i="3"/>
  <c r="G6" i="3"/>
  <c r="G15" i="3" s="1"/>
  <c r="J8" i="1" l="1"/>
  <c r="K7" i="1"/>
  <c r="C4" i="1"/>
  <c r="L7" i="1" l="1"/>
  <c r="K8" i="1"/>
  <c r="M7" i="1" l="1"/>
  <c r="L8" i="1"/>
  <c r="M8" i="1" l="1"/>
  <c r="N7" i="1"/>
  <c r="N8" i="1" l="1"/>
  <c r="O7" i="1"/>
  <c r="O8" i="1" l="1"/>
  <c r="P7" i="1"/>
  <c r="P8" i="1" l="1"/>
  <c r="Q7" i="1"/>
  <c r="P6" i="1"/>
  <c r="R7" i="1" l="1"/>
  <c r="Q8" i="1"/>
  <c r="R8" i="1" l="1"/>
  <c r="S7" i="1"/>
  <c r="S8" i="1" l="1"/>
  <c r="T7" i="1"/>
  <c r="T8" i="1" l="1"/>
  <c r="U7" i="1"/>
  <c r="V7" i="1" l="1"/>
  <c r="U8" i="1"/>
  <c r="V8" i="1" l="1"/>
  <c r="W7" i="1"/>
  <c r="W8" i="1" l="1"/>
  <c r="W6" i="1"/>
  <c r="X7" i="1"/>
  <c r="Y7" i="1" l="1"/>
  <c r="X8" i="1"/>
  <c r="Z7" i="1" l="1"/>
  <c r="Y8" i="1"/>
  <c r="Z8" i="1" l="1"/>
  <c r="AA7" i="1"/>
  <c r="AA8" i="1" l="1"/>
  <c r="AB7" i="1"/>
  <c r="AC7" i="1" l="1"/>
  <c r="AB8" i="1"/>
  <c r="AD7" i="1" l="1"/>
  <c r="AC8" i="1"/>
  <c r="AD8" i="1" l="1"/>
  <c r="AE7" i="1"/>
  <c r="AD6" i="1"/>
  <c r="AE8" i="1" l="1"/>
  <c r="AF7" i="1"/>
  <c r="AG7" i="1" l="1"/>
  <c r="AF8" i="1"/>
  <c r="AH7" i="1" l="1"/>
  <c r="AG8" i="1"/>
  <c r="AI7" i="1" l="1"/>
  <c r="AH8" i="1"/>
  <c r="AI8" i="1" l="1"/>
  <c r="AJ7" i="1"/>
  <c r="AJ8" i="1" l="1"/>
  <c r="AK7" i="1"/>
  <c r="AK8" i="1" l="1"/>
  <c r="AL7" i="1"/>
  <c r="AK6" i="1"/>
  <c r="AL8" i="1" l="1"/>
  <c r="AM7" i="1"/>
  <c r="AN7" i="1" l="1"/>
  <c r="AM8" i="1"/>
  <c r="AO7" i="1" l="1"/>
  <c r="AN8" i="1"/>
  <c r="AO8" i="1" l="1"/>
  <c r="AP7" i="1"/>
  <c r="AQ7" i="1" l="1"/>
  <c r="AP8" i="1"/>
  <c r="AR7" i="1" l="1"/>
  <c r="AQ8" i="1"/>
  <c r="AR6" i="1" l="1"/>
  <c r="AS7" i="1"/>
  <c r="AR8" i="1"/>
  <c r="AS8" i="1" l="1"/>
  <c r="AT7" i="1"/>
  <c r="AU7" i="1" l="1"/>
  <c r="AT8" i="1"/>
  <c r="AV7" i="1" l="1"/>
  <c r="AU8" i="1"/>
  <c r="AV8" i="1" l="1"/>
  <c r="AW7" i="1"/>
  <c r="AW8" i="1" l="1"/>
  <c r="AX7" i="1"/>
  <c r="AX8" i="1" l="1"/>
  <c r="AY7" i="1"/>
  <c r="AY8" i="1" l="1"/>
  <c r="AY6" i="1"/>
  <c r="AZ7" i="1"/>
  <c r="BA7" i="1" l="1"/>
  <c r="AZ8" i="1"/>
  <c r="BA8" i="1" l="1"/>
  <c r="BB7" i="1"/>
  <c r="BC7" i="1" l="1"/>
  <c r="BB8" i="1"/>
  <c r="BD7" i="1" l="1"/>
  <c r="BC8" i="1"/>
  <c r="BE7" i="1" l="1"/>
  <c r="BD8" i="1"/>
  <c r="BE8" i="1" l="1"/>
  <c r="BF7" i="1"/>
  <c r="BF6" i="1" l="1"/>
  <c r="BF8" i="1"/>
  <c r="BG7" i="1"/>
  <c r="BH7" i="1" l="1"/>
  <c r="BG8" i="1"/>
  <c r="BH8" i="1" l="1"/>
  <c r="BI7" i="1"/>
  <c r="BI8" i="1" l="1"/>
  <c r="BJ7" i="1"/>
  <c r="BK7" i="1" l="1"/>
  <c r="BJ8" i="1"/>
  <c r="BK8" i="1" l="1"/>
  <c r="BL7" i="1"/>
  <c r="BM7" i="1" l="1"/>
  <c r="BL8" i="1"/>
  <c r="BN7" i="1" l="1"/>
  <c r="BM8" i="1"/>
  <c r="BM6" i="1"/>
  <c r="BO7" i="1" l="1"/>
  <c r="BN8" i="1"/>
  <c r="BP7" i="1" l="1"/>
  <c r="BO8" i="1"/>
  <c r="BQ7" i="1" l="1"/>
  <c r="BP8" i="1"/>
  <c r="BQ8" i="1" l="1"/>
  <c r="BR7" i="1"/>
  <c r="BR8" i="1" l="1"/>
  <c r="BS7" i="1"/>
  <c r="BS8" i="1" l="1"/>
  <c r="BT7" i="1"/>
  <c r="BT8" i="1" l="1"/>
  <c r="BT6" i="1"/>
  <c r="BU7" i="1"/>
  <c r="BV7" i="1" l="1"/>
  <c r="BU8" i="1"/>
  <c r="BW7" i="1" l="1"/>
  <c r="BV8" i="1"/>
  <c r="BX7" i="1" l="1"/>
  <c r="BW8" i="1"/>
  <c r="BX8" i="1" l="1"/>
  <c r="BY7" i="1"/>
  <c r="BY8" i="1" l="1"/>
  <c r="BZ7" i="1"/>
  <c r="CA7" i="1" l="1"/>
  <c r="BZ8" i="1"/>
  <c r="CA6" i="1" l="1"/>
  <c r="CB7" i="1"/>
  <c r="CA8" i="1"/>
  <c r="CB8" i="1" l="1"/>
  <c r="CC7" i="1"/>
  <c r="CC8" i="1" l="1"/>
  <c r="CD7" i="1"/>
  <c r="CE7" i="1" l="1"/>
  <c r="CD8" i="1"/>
  <c r="CF7" i="1" l="1"/>
  <c r="CE8" i="1"/>
  <c r="CF8" i="1" l="1"/>
  <c r="CG7" i="1"/>
  <c r="CG8" i="1" l="1"/>
  <c r="CH7" i="1"/>
  <c r="CH8" i="1" l="1"/>
  <c r="CH6" i="1"/>
  <c r="CI7" i="1"/>
  <c r="CJ7" i="1" l="1"/>
  <c r="CI8" i="1"/>
  <c r="CK7" i="1" l="1"/>
  <c r="CJ8" i="1"/>
  <c r="CK8" i="1" l="1"/>
  <c r="CL7" i="1"/>
  <c r="CL8" i="1" l="1"/>
  <c r="CM7" i="1"/>
  <c r="CM8" i="1" l="1"/>
  <c r="CN7" i="1"/>
  <c r="CO7" i="1" l="1"/>
  <c r="CN8" i="1"/>
  <c r="CO8" i="1" l="1"/>
  <c r="CO6" i="1"/>
  <c r="CP7" i="1"/>
  <c r="CP8" i="1" l="1"/>
  <c r="CQ7" i="1"/>
  <c r="CQ8" i="1" l="1"/>
  <c r="CR7" i="1"/>
  <c r="CS7" i="1" l="1"/>
  <c r="CR8" i="1"/>
  <c r="CS8" i="1" l="1"/>
  <c r="CT7" i="1"/>
  <c r="CU7" i="1" l="1"/>
  <c r="CT8" i="1"/>
  <c r="CV7" i="1" l="1"/>
  <c r="CU8" i="1"/>
  <c r="CW7" i="1" l="1"/>
  <c r="CV6" i="1"/>
  <c r="CV8" i="1"/>
  <c r="CX7" i="1" l="1"/>
  <c r="CW8" i="1"/>
  <c r="CX8" i="1" l="1"/>
  <c r="CY7" i="1"/>
  <c r="CZ7" i="1" l="1"/>
  <c r="CY8" i="1"/>
  <c r="CZ8" i="1" l="1"/>
  <c r="DA7" i="1"/>
  <c r="DB7" i="1" l="1"/>
  <c r="DA8" i="1"/>
  <c r="DB8" i="1" l="1"/>
  <c r="DC7" i="1"/>
  <c r="DC6" i="1" l="1"/>
  <c r="DC8" i="1"/>
  <c r="DD7" i="1"/>
  <c r="DD8" i="1" l="1"/>
  <c r="DE7" i="1"/>
  <c r="DE8" i="1" l="1"/>
  <c r="DF7" i="1"/>
  <c r="DG7" i="1" l="1"/>
  <c r="DF8" i="1"/>
  <c r="DH7" i="1" l="1"/>
  <c r="DG8" i="1"/>
  <c r="DI7" i="1" l="1"/>
  <c r="DH8" i="1"/>
  <c r="DJ7" i="1" l="1"/>
  <c r="DI8" i="1"/>
  <c r="DJ6" i="1" l="1"/>
  <c r="DK7" i="1"/>
  <c r="DJ8" i="1"/>
  <c r="DL7" i="1" l="1"/>
  <c r="DK8" i="1"/>
  <c r="DM7" i="1" l="1"/>
  <c r="DL8" i="1"/>
  <c r="DM8" i="1" l="1"/>
  <c r="DN7" i="1"/>
  <c r="DO7" i="1" l="1"/>
  <c r="DN8" i="1"/>
  <c r="DO8" i="1" l="1"/>
  <c r="DP7" i="1"/>
  <c r="DP8" i="1" l="1"/>
  <c r="DQ7" i="1"/>
  <c r="DQ6" i="1" l="1"/>
  <c r="DQ8" i="1"/>
  <c r="DR7" i="1"/>
  <c r="DS7" i="1" l="1"/>
  <c r="DR8" i="1"/>
  <c r="DT7" i="1" l="1"/>
  <c r="DS8" i="1"/>
  <c r="DT8" i="1" l="1"/>
  <c r="DU7" i="1"/>
  <c r="DV7" i="1" l="1"/>
  <c r="DU8" i="1"/>
  <c r="DV8" i="1" l="1"/>
  <c r="DW7" i="1"/>
  <c r="DX7" i="1" l="1"/>
  <c r="DW8" i="1"/>
  <c r="DX6" i="1" l="1"/>
  <c r="DY7" i="1"/>
  <c r="DX8" i="1"/>
  <c r="DY8" i="1" l="1"/>
  <c r="DZ7" i="1"/>
  <c r="EA7" i="1" l="1"/>
  <c r="DZ8" i="1"/>
  <c r="EA8" i="1" l="1"/>
  <c r="EB7" i="1"/>
  <c r="EB8" i="1" l="1"/>
  <c r="EC7" i="1"/>
  <c r="EC8" i="1" l="1"/>
  <c r="ED7" i="1"/>
  <c r="EE7" i="1" l="1"/>
  <c r="ED8" i="1"/>
  <c r="EE8" i="1" l="1"/>
  <c r="EF7" i="1"/>
  <c r="EE6" i="1"/>
  <c r="EF8" i="1" l="1"/>
  <c r="EG7" i="1"/>
  <c r="EH7" i="1" l="1"/>
  <c r="EG8" i="1"/>
  <c r="EI7" i="1" l="1"/>
  <c r="EH8" i="1"/>
  <c r="EI8" i="1" l="1"/>
  <c r="EJ7" i="1"/>
  <c r="EJ8" i="1" l="1"/>
  <c r="EK7" i="1"/>
  <c r="EL7" i="1" l="1"/>
  <c r="EK8" i="1"/>
  <c r="EM7" i="1" l="1"/>
  <c r="EL6" i="1"/>
  <c r="EL8" i="1"/>
  <c r="EN7" i="1" l="1"/>
  <c r="EM8" i="1"/>
  <c r="EO7" i="1" l="1"/>
  <c r="EN8" i="1"/>
  <c r="EP7" i="1" l="1"/>
  <c r="EO8" i="1"/>
  <c r="EQ7" i="1" l="1"/>
  <c r="EP8" i="1"/>
  <c r="EQ8" i="1" l="1"/>
  <c r="ER7" i="1"/>
  <c r="ER8" i="1" l="1"/>
  <c r="ES7" i="1"/>
  <c r="ES8" i="1" l="1"/>
  <c r="ES6" i="1"/>
  <c r="ET7" i="1"/>
  <c r="ET8" i="1" l="1"/>
  <c r="EU7" i="1"/>
  <c r="EV7" i="1" l="1"/>
  <c r="EU8" i="1"/>
  <c r="EV8" i="1" l="1"/>
  <c r="EW7" i="1"/>
  <c r="EW8" i="1" l="1"/>
  <c r="EX7" i="1"/>
  <c r="EY7" i="1" l="1"/>
  <c r="EX8" i="1"/>
  <c r="EY8" i="1" l="1"/>
  <c r="EZ7" i="1"/>
  <c r="EZ8" i="1" l="1"/>
  <c r="FA7" i="1"/>
  <c r="EZ6" i="1"/>
  <c r="FA8" i="1" l="1"/>
  <c r="FB7" i="1"/>
  <c r="FC7" i="1" l="1"/>
  <c r="FB8" i="1"/>
  <c r="FD7" i="1" l="1"/>
  <c r="FC8" i="1"/>
  <c r="FE7" i="1" l="1"/>
  <c r="FD8" i="1"/>
  <c r="FE8" i="1" l="1"/>
  <c r="FF7" i="1"/>
  <c r="FF8" i="1" l="1"/>
  <c r="FG7" i="1"/>
  <c r="FH7" i="1" l="1"/>
  <c r="FG8" i="1"/>
  <c r="FG6" i="1"/>
  <c r="FH8" i="1" l="1"/>
  <c r="FI7" i="1"/>
  <c r="FI8" i="1" l="1"/>
  <c r="FJ7" i="1"/>
  <c r="FK7" i="1" l="1"/>
  <c r="FJ8" i="1"/>
  <c r="FL7" i="1" l="1"/>
  <c r="FK8" i="1"/>
  <c r="FL8" i="1" l="1"/>
  <c r="FM7" i="1"/>
  <c r="FN7" i="1" l="1"/>
  <c r="FM8" i="1"/>
  <c r="FN6" i="1" l="1"/>
  <c r="FO7" i="1"/>
  <c r="FN8" i="1"/>
  <c r="FP7" i="1" l="1"/>
  <c r="FO8" i="1"/>
  <c r="FP8" i="1" l="1"/>
  <c r="FQ7" i="1"/>
  <c r="FR7" i="1" l="1"/>
  <c r="FQ8" i="1"/>
  <c r="FR8" i="1" l="1"/>
  <c r="FS7" i="1"/>
  <c r="FT7" i="1" l="1"/>
  <c r="FS8" i="1"/>
  <c r="FT8" i="1" l="1"/>
  <c r="FU7" i="1"/>
  <c r="FU8" i="1" l="1"/>
  <c r="FV7" i="1"/>
  <c r="FU6" i="1"/>
  <c r="FW7" i="1" l="1"/>
  <c r="FV8" i="1"/>
  <c r="FW8" i="1" l="1"/>
  <c r="FX7" i="1"/>
  <c r="FX8" i="1" l="1"/>
  <c r="FY7" i="1"/>
  <c r="FY8" i="1" l="1"/>
  <c r="FZ7" i="1"/>
  <c r="GA7" i="1" l="1"/>
  <c r="FZ8" i="1"/>
  <c r="GA8" i="1" l="1"/>
  <c r="GB7" i="1"/>
  <c r="GC7" i="1" l="1"/>
  <c r="GB6" i="1"/>
  <c r="GB8" i="1"/>
  <c r="GD7" i="1" l="1"/>
  <c r="GC8" i="1"/>
  <c r="GE7" i="1" l="1"/>
  <c r="GD8" i="1"/>
  <c r="GE8" i="1" l="1"/>
  <c r="GF7" i="1"/>
  <c r="GF8" i="1" l="1"/>
  <c r="GG7" i="1"/>
  <c r="GG8" i="1" l="1"/>
  <c r="GH7" i="1"/>
  <c r="GH8" i="1" s="1"/>
</calcChain>
</file>

<file path=xl/comments1.xml><?xml version="1.0" encoding="utf-8"?>
<comments xmlns="http://schemas.openxmlformats.org/spreadsheetml/2006/main">
  <authors>
    <author>Tyler,TM,Tim,BWA423 R</author>
  </authors>
  <commentList>
    <comment ref="P7" authorId="0" shapeId="0">
      <text>
        <r>
          <rPr>
            <b/>
            <sz val="9"/>
            <color indexed="81"/>
            <rFont val="Tahoma"/>
            <family val="2"/>
          </rPr>
          <t>Tyler,TM,Tim,BWA423 R:</t>
        </r>
        <r>
          <rPr>
            <sz val="9"/>
            <color indexed="81"/>
            <rFont val="Tahoma"/>
            <family val="2"/>
          </rPr>
          <t xml:space="preserve">
Handover Date</t>
        </r>
      </text>
    </comment>
  </commentList>
</comments>
</file>

<file path=xl/sharedStrings.xml><?xml version="1.0" encoding="utf-8"?>
<sst xmlns="http://schemas.openxmlformats.org/spreadsheetml/2006/main" count="105" uniqueCount="95">
  <si>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</si>
  <si>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Enter Company Name in cell B2.</t>
  </si>
  <si>
    <t>Enter the name of the Project Lead in cell B3. Enter the Project Start date in cell E3. Pooject Start: label is in cell C3.</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</si>
  <si>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</si>
  <si>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</si>
  <si>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</si>
  <si>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PROGRESS</t>
  </si>
  <si>
    <t>START</t>
  </si>
  <si>
    <t>END</t>
  </si>
  <si>
    <t xml:space="preserve">Do not delete this row. This row is hidden to preserve a formula that is used to highlight the curren day within the project schedule. </t>
  </si>
  <si>
    <t>STATUS</t>
  </si>
  <si>
    <t>Phase</t>
  </si>
  <si>
    <t>Legend</t>
  </si>
  <si>
    <t>Estimate</t>
  </si>
  <si>
    <t>Notes</t>
  </si>
  <si>
    <t>Cost</t>
  </si>
  <si>
    <t>DFE's</t>
  </si>
  <si>
    <t>CNS</t>
  </si>
  <si>
    <t>Completed</t>
  </si>
  <si>
    <t>Customer Dwell</t>
  </si>
  <si>
    <t>Start Date</t>
  </si>
  <si>
    <t>End Date</t>
  </si>
  <si>
    <t>Show Me week</t>
  </si>
  <si>
    <t xml:space="preserve">Desk Request </t>
  </si>
  <si>
    <t>ESTIMATE</t>
  </si>
  <si>
    <t>Synthetics</t>
  </si>
  <si>
    <t>Quantity</t>
  </si>
  <si>
    <t>Description</t>
  </si>
  <si>
    <t>Cost Per Unit</t>
  </si>
  <si>
    <t>Total</t>
  </si>
  <si>
    <t>Synthetic Code</t>
  </si>
  <si>
    <t>Qty</t>
  </si>
  <si>
    <t>Unit Price</t>
  </si>
  <si>
    <t>DFE Date</t>
  </si>
  <si>
    <t>Customer Paid DFE's</t>
  </si>
  <si>
    <t>Openreach Covered DFE's</t>
  </si>
  <si>
    <t>Insert rows above total lines as required</t>
  </si>
  <si>
    <t>Simple Project Overview</t>
  </si>
  <si>
    <t>TBC</t>
  </si>
  <si>
    <t>With planning (i.e est creation, job pack build)</t>
  </si>
  <si>
    <t>Dwell (i.e with contractor/Dl to programme</t>
  </si>
  <si>
    <t>Planned</t>
  </si>
  <si>
    <t>Note DFE provison of £2000 worked into qoute as requested by customer</t>
  </si>
  <si>
    <t>SOW</t>
  </si>
  <si>
    <t>Ashroyd Business Park</t>
  </si>
  <si>
    <t>Matt Cumpsy</t>
  </si>
  <si>
    <t>Stores required to site</t>
  </si>
  <si>
    <t>Duct 54 = 350M, 90-degree bends = 10, 45-degree bends = 10, JUF4 frame &amp; Lids = 5, Draw rope = 2</t>
  </si>
  <si>
    <t>A total of five new units are going to be built with the developer laying duct 54 on his land.</t>
  </si>
  <si>
    <t>NIA Copper &amp; Fibre required to each unit. PCP35 &amp; Node TABYQ to be used.</t>
  </si>
  <si>
    <t>Phase 1 Cable TR&amp;R</t>
  </si>
  <si>
    <t>The fibre duct route appears to be very congested and requires a TR&amp;R. this was agreed with CFM Richard Goodison on the JV.</t>
  </si>
  <si>
    <t>From the Node TABYQ to the new JMF6 is a distance of 950M. No TM is required along this route</t>
  </si>
  <si>
    <t>Node grid ref is SE 36983 01627</t>
  </si>
  <si>
    <t>Phase 2 Civils</t>
  </si>
  <si>
    <t>In the entrance to unit Store First is an existing JUF4 in the grass verge. Grid ref SE 36610 01297</t>
  </si>
  <si>
    <t>A single duct 54 core drill is required and 9M of duct 54 in carriageway to the developer’s boundary.</t>
  </si>
  <si>
    <t>Steel plates will be required to maintain access 24/7 to this unit while digging. This will serve the standalone unit.</t>
  </si>
  <si>
    <t>Where the other four units are going to be built, brand new, never used duct 54 &amp; JUF6 exist.</t>
  </si>
  <si>
    <t>This existing JUF6 will be in the way of the new entrance so a new JMF6 will be required further down the road.</t>
  </si>
  <si>
    <t>Build new JMF6 over existing two-way duct 54 in footway at grid ref SE 36473 01215.</t>
  </si>
  <si>
    <t>Leave a 1M two-way poke out towards site for the developer to link to.</t>
  </si>
  <si>
    <t>Also required in this new JMF6 is a 7M road crossing and 2M in footway, to the opposite side of the road footway.</t>
  </si>
  <si>
    <t>Build a new JMF6 here at grid ref SE 36473 01214 in the footway. Provide a 1M two-way duct 54 poke out.</t>
  </si>
  <si>
    <t>This new JMF6 will feed future units in a different phase of the development works.</t>
  </si>
  <si>
    <t>No TM will be required at this stage as still a greenfield site. Requirements may change if development starts.</t>
  </si>
  <si>
    <t>Phase 3 Fibre</t>
  </si>
  <si>
    <t>D/I 1,000M of subduct mono-bore N0.5 from Node TABYQ to the new JMF6 at grid ref SE 36473 01215</t>
  </si>
  <si>
    <t>Blow on 1,000M of COF200/48F from Node TABYQ to the new JMF6 at grid ref SE 36473 01215. Leave 10M coil at node position</t>
  </si>
  <si>
    <t>Create a medium size node to feed the units</t>
  </si>
  <si>
    <t>The ports on the Node TABYQ looked full, engineer to asses on installation visit.</t>
  </si>
  <si>
    <t>From this node a COF250/12F will be required to all five new units, a total of 600M</t>
  </si>
  <si>
    <t>Four units will feed in the same direction, but the standalone unit will feed back on its self towards PCP35.</t>
  </si>
  <si>
    <t>Present the COF250/12F on an MCB in each unit where the duct 54 enters the office area. surveyed from plans.</t>
  </si>
  <si>
    <t>Phase 4 Cable</t>
  </si>
  <si>
    <t>D/I 200M of 50/0.5 PET from PCP35 to the new JMF6 / Node location and create a network joint.</t>
  </si>
  <si>
    <t>Plenty of room in PCP35 to terminate.</t>
  </si>
  <si>
    <t>From the network 50pr joint provide a 20/0.5 PET cable to each unit and present on a BC201D. 500M required for all units.</t>
  </si>
  <si>
    <t>Supply each unit with 10 new D sides and record.</t>
  </si>
  <si>
    <t>For the stand-alone unit next to PCP35 D/I a 20/0.5 PET direct from PCP35 (200M) and terminate on a BC201D.</t>
  </si>
  <si>
    <t>Record all new D sides used on a A154.</t>
  </si>
  <si>
    <t>Please note at the time of this survey no building work had started.</t>
  </si>
  <si>
    <t>All cable distance onto site are estimated.</t>
  </si>
  <si>
    <t>Stores to site needed</t>
  </si>
  <si>
    <t>PHASE 1 TEST ROD WALDLU3R ECD 05/07</t>
  </si>
  <si>
    <t>WALDLU3R</t>
  </si>
  <si>
    <t>stores conifmed delivered 17/6/19</t>
  </si>
  <si>
    <t>PHASE 2 CIVILS WALDM53J ECD 16/07</t>
  </si>
  <si>
    <t>PHASE 2 CIVILS</t>
  </si>
  <si>
    <t>PHASE 4 COPPER WALDMH5D ECD 25/07</t>
  </si>
  <si>
    <t>WALDMH5D</t>
  </si>
  <si>
    <t>WALDM53J</t>
  </si>
  <si>
    <t>Civils</t>
  </si>
  <si>
    <t>Fibre route and TR&amp;T</t>
  </si>
  <si>
    <t>FIBRES ESTIMATE: WALEH35G - RBD 21/08/19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</si>
</sst>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8" formatCode="&quot;£&quot;#,##0.00;[Red]\-&quot;£&quot;#,##0.00"/>
    <numFmt numFmtId="164" formatCode="ddd\,\ m/d/yyyy"/>
    <numFmt numFmtId="165" formatCode="mmm\ d\,\ yyyy"/>
    <numFmt numFmtId="166" formatCode="d"/>
    <numFmt numFmtId="167" formatCode="m/d/yy;@"/>
    <numFmt numFmtId="168" formatCode="[$-409]d\-mmm\-yyyy;@"/>
    <numFmt numFmtId="169" formatCode="&quot;£&quot;#,##0.00"/>
  </numFmts>
  <fonts count="27" x14ac:knownFonts="1">
    <font>
      <sz val="11"/>
      <color theme="1"/>
      <name val="Calibri"/>
      <family val="2"/>
      <scheme val="minor"/>
    </font>
    <font>
      <sz val="11"/>
      <color theme="1"/>
      <name val="Calibri"/>
      <family val="2"/>
      <scheme val="minor"/>
    </font>
    <font>
      <sz val="11"/>
      <color theme="0"/>
      <name val="Calibri"/>
      <family val="2"/>
      <scheme val="minor"/>
    </font>
    <font>
      <b/>
      <sz val="22"/>
      <color theme="1" tint="0.34998626667073579"/>
      <name val="Cambria"/>
      <family val="2"/>
      <scheme val="major"/>
    </font>
    <font>
      <sz val="14"/>
      <color theme="1"/>
      <name val="Calibri"/>
      <family val="2"/>
      <scheme val="minor"/>
    </font>
    <font>
      <u/>
      <sz val="11"/>
      <color indexed="12"/>
      <name val="Arial"/>
      <family val="2"/>
    </font>
    <font>
      <b/>
      <sz val="11"/>
      <color theme="1"/>
      <name val="Calibri"/>
      <family val="2"/>
      <scheme val="minor"/>
    </font>
    <font>
      <sz val="10"/>
      <color theme="1"/>
      <name val="Arial"/>
      <family val="2"/>
    </font>
    <font>
      <sz val="9"/>
      <color theme="1"/>
      <name val="Calibri"/>
      <family val="2"/>
      <scheme val="minor"/>
    </font>
    <font>
      <sz val="8"/>
      <color theme="1"/>
      <name val="Calibri"/>
      <family val="2"/>
      <scheme val="minor"/>
    </font>
    <font>
      <b/>
      <sz val="22"/>
      <color theme="1"/>
      <name val="Calibri"/>
      <family val="2"/>
      <scheme val="minor"/>
    </font>
    <font>
      <sz val="22"/>
      <color theme="1"/>
      <name val="Calibri"/>
      <family val="2"/>
      <scheme val="minor"/>
    </font>
    <font>
      <u/>
      <sz val="11"/>
      <color theme="10"/>
      <name val="Calibri"/>
      <family val="2"/>
      <scheme val="minor"/>
    </font>
    <font>
      <sz val="9"/>
      <color indexed="81"/>
      <name val="Tahoma"/>
      <family val="2"/>
    </font>
    <font>
      <b/>
      <sz val="9"/>
      <color indexed="81"/>
      <name val="Tahoma"/>
      <family val="2"/>
    </font>
    <font>
      <b/>
      <sz val="14"/>
      <color theme="1"/>
      <name val="Calibri"/>
      <family val="2"/>
      <scheme val="minor"/>
    </font>
    <font>
      <b/>
      <sz val="16"/>
      <color theme="1"/>
      <name val="Calibri"/>
      <family val="2"/>
      <scheme val="minor"/>
    </font>
    <font>
      <sz val="16"/>
      <color theme="1"/>
      <name val="Calibri"/>
      <family val="2"/>
      <scheme val="minor"/>
    </font>
    <font>
      <sz val="11"/>
      <color theme="1"/>
      <name val="Arial"/>
      <family val="2"/>
    </font>
    <font>
      <b/>
      <sz val="18"/>
      <color theme="1"/>
      <name val="Calibri"/>
      <family val="2"/>
      <scheme val="minor"/>
    </font>
    <font>
      <sz val="12"/>
      <color theme="1"/>
      <name val="Calibri"/>
      <family val="2"/>
      <scheme val="minor"/>
    </font>
    <font>
      <b/>
      <sz val="12"/>
      <color theme="1"/>
      <name val="Calibri"/>
      <family val="2"/>
      <scheme val="minor"/>
    </font>
    <font>
      <sz val="11"/>
      <color rgb="FFFF0000"/>
      <name val="Calibri"/>
      <family val="2"/>
      <scheme val="minor"/>
    </font>
    <font>
      <b/>
      <u/>
      <sz val="11"/>
      <color theme="1"/>
      <name val="Calibri"/>
      <family val="2"/>
      <scheme val="minor"/>
    </font>
    <font>
      <b/>
      <sz val="11"/>
      <color rgb="FFFF0000"/>
      <name val="Calibri"/>
      <family val="2"/>
      <scheme val="minor"/>
    </font>
    <font>
      <b/>
      <u/>
      <sz val="11"/>
      <color rgb="FFFF0000"/>
      <name val="Calibri"/>
      <family val="2"/>
      <scheme val="minor"/>
    </font>
    <font>
      <sz val="10"/>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7" tint="0.39997558519241921"/>
        <bgColor theme="4"/>
      </patternFill>
    </fill>
  </fills>
  <borders count="36">
    <border>
      <left/>
      <right/>
      <top/>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top style="medium">
        <color theme="0" tint="-0.14996795556505021"/>
      </top>
      <bottom style="medium">
        <color theme="0" tint="-0.1499679555650502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theme="0" tint="-0.34998626667073579"/>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style="medium">
        <color indexed="64"/>
      </left>
      <right style="thin">
        <color theme="0" tint="-0.34998626667073579"/>
      </right>
      <top style="medium">
        <color indexed="64"/>
      </top>
      <bottom style="medium">
        <color indexed="64"/>
      </bottom>
      <diagonal/>
    </border>
    <border>
      <left style="thin">
        <color indexed="64"/>
      </left>
      <right style="thin">
        <color indexed="64"/>
      </right>
      <top style="thin">
        <color indexed="64"/>
      </top>
      <bottom/>
      <diagonal/>
    </border>
    <border>
      <left style="thin">
        <color theme="0" tint="-0.14993743705557422"/>
      </left>
      <right style="thin">
        <color theme="0" tint="-0.14993743705557422"/>
      </right>
      <top/>
      <bottom/>
      <diagonal/>
    </border>
  </borders>
  <cellStyleXfs count="13">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Border="0" applyAlignment="0" applyProtection="0">
      <alignment vertical="top"/>
      <protection locked="0"/>
    </xf>
    <xf numFmtId="0" fontId="4" fillId="0" borderId="0" applyNumberFormat="0" applyFill="0" applyProtection="0">
      <alignment vertical="top"/>
    </xf>
    <xf numFmtId="0" fontId="1" fillId="0" borderId="0" applyNumberFormat="0" applyFill="0" applyProtection="0">
      <alignment horizontal="right" indent="1"/>
    </xf>
    <xf numFmtId="164" fontId="1" fillId="0" borderId="2">
      <alignment horizontal="center" vertical="center"/>
    </xf>
    <xf numFmtId="0" fontId="1" fillId="0" borderId="7" applyFill="0">
      <alignment horizontal="center" vertical="center"/>
    </xf>
    <xf numFmtId="0" fontId="1" fillId="0" borderId="7" applyFill="0">
      <alignment horizontal="left" vertical="center" indent="2"/>
    </xf>
    <xf numFmtId="167" fontId="1" fillId="0" borderId="7" applyFill="0">
      <alignment horizontal="center" vertical="center"/>
    </xf>
    <xf numFmtId="0" fontId="12" fillId="0" borderId="0" applyNumberFormat="0" applyFill="0" applyBorder="0" applyAlignment="0" applyProtection="0"/>
  </cellStyleXfs>
  <cellXfs count="138">
    <xf numFmtId="0" fontId="0" fillId="0" borderId="0" xfId="0"/>
    <xf numFmtId="0" fontId="2" fillId="3" borderId="0" xfId="2" applyFont="1" applyFill="1" applyAlignment="1">
      <alignment wrapText="1"/>
    </xf>
    <xf numFmtId="0" fontId="1" fillId="0" borderId="0" xfId="0" applyFont="1"/>
    <xf numFmtId="0" fontId="1" fillId="0" borderId="0" xfId="0" applyFont="1" applyAlignment="1">
      <alignment horizontal="center"/>
    </xf>
    <xf numFmtId="0" fontId="4" fillId="0" borderId="0" xfId="6" applyFont="1">
      <alignment vertical="top"/>
    </xf>
    <xf numFmtId="166" fontId="8" fillId="2" borderId="6" xfId="0" applyNumberFormat="1" applyFont="1" applyFill="1" applyBorder="1" applyAlignment="1">
      <alignment horizontal="center" vertical="center"/>
    </xf>
    <xf numFmtId="166" fontId="8" fillId="2" borderId="0" xfId="0" applyNumberFormat="1" applyFont="1" applyFill="1" applyBorder="1" applyAlignment="1">
      <alignment horizontal="center" vertical="center"/>
    </xf>
    <xf numFmtId="166" fontId="8" fillId="2" borderId="1" xfId="0" applyNumberFormat="1" applyFont="1" applyFill="1" applyBorder="1" applyAlignment="1">
      <alignment horizontal="center" vertical="center"/>
    </xf>
    <xf numFmtId="9" fontId="1" fillId="3" borderId="8" xfId="1" applyFont="1" applyFill="1" applyBorder="1" applyAlignment="1">
      <alignment horizontal="center" vertical="center"/>
    </xf>
    <xf numFmtId="0" fontId="1" fillId="3" borderId="0" xfId="0" applyFont="1" applyFill="1" applyAlignment="1">
      <alignment vertical="center"/>
    </xf>
    <xf numFmtId="0" fontId="2" fillId="3" borderId="0" xfId="2" applyFont="1" applyFill="1"/>
    <xf numFmtId="0" fontId="1" fillId="3" borderId="8" xfId="0" applyFont="1" applyFill="1" applyBorder="1" applyAlignment="1">
      <alignment horizontal="center" vertical="center"/>
    </xf>
    <xf numFmtId="0" fontId="1" fillId="0" borderId="8" xfId="0" applyFont="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7" fillId="0" borderId="0" xfId="5" applyFont="1" applyAlignment="1" applyProtection="1">
      <alignment horizontal="center" vertical="center"/>
    </xf>
    <xf numFmtId="0" fontId="10" fillId="0" borderId="0" xfId="3" applyFont="1" applyAlignment="1">
      <alignment horizontal="left"/>
    </xf>
    <xf numFmtId="0" fontId="11" fillId="0" borderId="0" xfId="0" applyFont="1" applyAlignment="1">
      <alignment horizontal="center"/>
    </xf>
    <xf numFmtId="0" fontId="11" fillId="0" borderId="0" xfId="0" applyFont="1" applyAlignment="1">
      <alignment horizontal="center" vertical="center"/>
    </xf>
    <xf numFmtId="0" fontId="10" fillId="0" borderId="0" xfId="0" applyFont="1" applyAlignment="1">
      <alignment horizontal="center" vertical="center"/>
    </xf>
    <xf numFmtId="0" fontId="1" fillId="3" borderId="8" xfId="0" applyFont="1" applyFill="1" applyBorder="1" applyAlignment="1">
      <alignment vertical="center"/>
    </xf>
    <xf numFmtId="0" fontId="5" fillId="0" borderId="0" xfId="5" applyAlignment="1" applyProtection="1"/>
    <xf numFmtId="4" fontId="1" fillId="0" borderId="0" xfId="0" applyNumberFormat="1" applyFont="1"/>
    <xf numFmtId="0" fontId="0" fillId="3" borderId="8" xfId="10" applyFont="1" applyFill="1" applyBorder="1" applyAlignment="1">
      <alignment vertical="center"/>
    </xf>
    <xf numFmtId="0" fontId="0" fillId="2" borderId="8" xfId="10" applyFont="1" applyFill="1" applyBorder="1" applyAlignment="1">
      <alignment vertical="center"/>
    </xf>
    <xf numFmtId="9" fontId="1" fillId="2" borderId="8" xfId="1" applyFont="1" applyFill="1" applyBorder="1" applyAlignment="1">
      <alignment horizontal="center" vertical="center"/>
    </xf>
    <xf numFmtId="168" fontId="1" fillId="2" borderId="8" xfId="11" applyNumberFormat="1" applyFont="1" applyFill="1" applyBorder="1">
      <alignment horizontal="center" vertical="center"/>
    </xf>
    <xf numFmtId="168" fontId="0" fillId="2" borderId="8" xfId="11" applyNumberFormat="1" applyFont="1" applyFill="1" applyBorder="1" applyAlignment="1">
      <alignment horizontal="center" vertical="center" wrapText="1"/>
    </xf>
    <xf numFmtId="0" fontId="0" fillId="3" borderId="13" xfId="0" applyFont="1" applyFill="1" applyBorder="1" applyAlignment="1">
      <alignment horizontal="center" vertical="center"/>
    </xf>
    <xf numFmtId="0" fontId="0" fillId="0" borderId="14" xfId="0" applyNumberFormat="1" applyFont="1" applyBorder="1" applyAlignment="1">
      <alignment vertical="center"/>
    </xf>
    <xf numFmtId="0" fontId="0" fillId="0" borderId="14" xfId="0" applyFont="1" applyBorder="1" applyAlignment="1">
      <alignment vertical="center"/>
    </xf>
    <xf numFmtId="0" fontId="0" fillId="0" borderId="14" xfId="0" applyFont="1" applyBorder="1"/>
    <xf numFmtId="0" fontId="0" fillId="0" borderId="16" xfId="0" applyFont="1" applyBorder="1"/>
    <xf numFmtId="0" fontId="16" fillId="0" borderId="11" xfId="0" applyFont="1" applyBorder="1"/>
    <xf numFmtId="0" fontId="16" fillId="0" borderId="9" xfId="3" applyFont="1" applyBorder="1" applyAlignment="1">
      <alignment horizontal="left"/>
    </xf>
    <xf numFmtId="169" fontId="15" fillId="0" borderId="9" xfId="0" applyNumberFormat="1" applyFont="1" applyBorder="1" applyAlignment="1">
      <alignment horizontal="center" vertical="center"/>
    </xf>
    <xf numFmtId="0" fontId="1" fillId="0" borderId="0" xfId="7" applyFont="1" applyBorder="1">
      <alignment horizontal="right" indent="1"/>
    </xf>
    <xf numFmtId="0" fontId="16" fillId="0" borderId="9" xfId="0" applyFont="1" applyBorder="1" applyAlignment="1">
      <alignment horizontal="center"/>
    </xf>
    <xf numFmtId="0" fontId="1" fillId="0" borderId="12" xfId="0" applyFont="1" applyBorder="1"/>
    <xf numFmtId="0" fontId="17" fillId="0" borderId="11" xfId="7" applyFont="1" applyBorder="1" applyAlignment="1">
      <alignment horizontal="right" vertical="center"/>
    </xf>
    <xf numFmtId="169" fontId="15" fillId="0" borderId="18" xfId="0" applyNumberFormat="1" applyFont="1" applyBorder="1" applyAlignment="1">
      <alignment horizontal="center" vertical="center"/>
    </xf>
    <xf numFmtId="0" fontId="0" fillId="0" borderId="0" xfId="0" applyAlignment="1">
      <alignment wrapText="1"/>
    </xf>
    <xf numFmtId="168" fontId="0" fillId="3" borderId="8" xfId="11" applyNumberFormat="1" applyFont="1" applyFill="1" applyBorder="1" applyAlignment="1">
      <alignment horizontal="left" vertical="center" wrapText="1"/>
    </xf>
    <xf numFmtId="14" fontId="0" fillId="0" borderId="13" xfId="0" applyNumberFormat="1" applyBorder="1"/>
    <xf numFmtId="0" fontId="0" fillId="0" borderId="8" xfId="0" applyBorder="1"/>
    <xf numFmtId="169" fontId="0" fillId="0" borderId="19" xfId="0" applyNumberFormat="1" applyBorder="1" applyAlignment="1">
      <alignment horizontal="center"/>
    </xf>
    <xf numFmtId="0" fontId="18" fillId="3" borderId="8" xfId="0" applyFont="1" applyFill="1" applyBorder="1" applyProtection="1"/>
    <xf numFmtId="14" fontId="0" fillId="0" borderId="15" xfId="0" applyNumberFormat="1" applyBorder="1"/>
    <xf numFmtId="9" fontId="1" fillId="3" borderId="20" xfId="1" applyFont="1" applyFill="1" applyBorder="1" applyAlignment="1">
      <alignment horizontal="center" vertical="center"/>
    </xf>
    <xf numFmtId="0" fontId="0" fillId="0" borderId="20" xfId="0" applyBorder="1"/>
    <xf numFmtId="0" fontId="0" fillId="0" borderId="20" xfId="0" applyBorder="1" applyAlignment="1">
      <alignment horizontal="left"/>
    </xf>
    <xf numFmtId="0" fontId="15" fillId="0" borderId="0" xfId="0" applyFont="1"/>
    <xf numFmtId="8" fontId="0" fillId="0" borderId="8" xfId="0" applyNumberFormat="1" applyBorder="1"/>
    <xf numFmtId="8" fontId="0" fillId="0" borderId="19" xfId="0" applyNumberFormat="1" applyBorder="1" applyAlignment="1">
      <alignment horizontal="center"/>
    </xf>
    <xf numFmtId="8" fontId="0" fillId="0" borderId="20" xfId="0" applyNumberFormat="1" applyBorder="1"/>
    <xf numFmtId="8" fontId="0" fillId="0" borderId="21" xfId="0" applyNumberFormat="1" applyBorder="1" applyAlignment="1">
      <alignment horizontal="center"/>
    </xf>
    <xf numFmtId="169" fontId="19" fillId="0" borderId="9" xfId="0" applyNumberFormat="1" applyFont="1" applyBorder="1" applyAlignment="1">
      <alignment horizontal="center"/>
    </xf>
    <xf numFmtId="0" fontId="6" fillId="0" borderId="0" xfId="0" applyFont="1" applyFill="1" applyBorder="1"/>
    <xf numFmtId="169" fontId="15" fillId="0" borderId="18" xfId="0" applyNumberFormat="1" applyFont="1" applyBorder="1" applyAlignment="1">
      <alignment horizontal="center"/>
    </xf>
    <xf numFmtId="169" fontId="0" fillId="0" borderId="23" xfId="0" applyNumberFormat="1" applyBorder="1" applyAlignment="1">
      <alignment horizontal="center"/>
    </xf>
    <xf numFmtId="8" fontId="15" fillId="0" borderId="24" xfId="0" applyNumberFormat="1" applyFont="1" applyBorder="1" applyAlignment="1">
      <alignment horizontal="center"/>
    </xf>
    <xf numFmtId="14" fontId="0" fillId="0" borderId="26" xfId="0" applyNumberFormat="1" applyBorder="1"/>
    <xf numFmtId="9" fontId="1" fillId="3" borderId="27" xfId="1" applyFont="1" applyFill="1" applyBorder="1" applyAlignment="1">
      <alignment horizontal="center" vertical="center"/>
    </xf>
    <xf numFmtId="0" fontId="0" fillId="0" borderId="27" xfId="0" applyBorder="1"/>
    <xf numFmtId="0" fontId="0" fillId="0" borderId="27" xfId="0" applyBorder="1" applyAlignment="1">
      <alignment horizontal="left"/>
    </xf>
    <xf numFmtId="169" fontId="0" fillId="0" borderId="22" xfId="0" applyNumberFormat="1" applyBorder="1" applyAlignment="1">
      <alignment horizontal="center"/>
    </xf>
    <xf numFmtId="8" fontId="0" fillId="0" borderId="27" xfId="0" applyNumberFormat="1" applyBorder="1"/>
    <xf numFmtId="8" fontId="0" fillId="0" borderId="22" xfId="0" applyNumberFormat="1" applyBorder="1" applyAlignment="1">
      <alignment horizontal="center"/>
    </xf>
    <xf numFmtId="0" fontId="6" fillId="0" borderId="28" xfId="0" applyFont="1" applyBorder="1"/>
    <xf numFmtId="0" fontId="6" fillId="0" borderId="29" xfId="0" applyFont="1" applyBorder="1"/>
    <xf numFmtId="0" fontId="6" fillId="0" borderId="30" xfId="0" applyFont="1" applyBorder="1" applyAlignment="1">
      <alignment horizontal="center"/>
    </xf>
    <xf numFmtId="9" fontId="6" fillId="3" borderId="29" xfId="1" applyFont="1" applyFill="1" applyBorder="1" applyAlignment="1">
      <alignment horizontal="center" vertical="center"/>
    </xf>
    <xf numFmtId="0" fontId="19" fillId="0" borderId="9" xfId="0" applyFont="1" applyBorder="1" applyAlignment="1">
      <alignment horizontal="center"/>
    </xf>
    <xf numFmtId="14" fontId="6" fillId="2" borderId="8" xfId="0" applyNumberFormat="1" applyFont="1" applyFill="1" applyBorder="1"/>
    <xf numFmtId="0" fontId="0" fillId="2" borderId="8" xfId="0" applyFont="1" applyFill="1" applyBorder="1" applyAlignment="1">
      <alignment wrapText="1"/>
    </xf>
    <xf numFmtId="0" fontId="15" fillId="0" borderId="31" xfId="0" applyFont="1" applyBorder="1"/>
    <xf numFmtId="14" fontId="1" fillId="0" borderId="0" xfId="8" applyNumberFormat="1" applyFont="1" applyBorder="1">
      <alignment horizontal="center" vertical="center"/>
    </xf>
    <xf numFmtId="0" fontId="1" fillId="0" borderId="24" xfId="0" applyNumberFormat="1" applyFont="1" applyBorder="1" applyAlignment="1">
      <alignment horizontal="center" vertical="center"/>
    </xf>
    <xf numFmtId="14" fontId="4" fillId="0" borderId="9" xfId="8" applyNumberFormat="1" applyFont="1" applyBorder="1">
      <alignment horizontal="center" vertical="center"/>
    </xf>
    <xf numFmtId="0" fontId="20" fillId="0" borderId="9" xfId="0" applyFont="1" applyBorder="1" applyAlignment="1">
      <alignment horizontal="right" vertical="center"/>
    </xf>
    <xf numFmtId="0" fontId="20" fillId="0" borderId="9" xfId="0" applyFont="1" applyBorder="1" applyAlignment="1">
      <alignment horizontal="center" vertical="center"/>
    </xf>
    <xf numFmtId="0" fontId="21" fillId="0" borderId="11" xfId="0" applyFont="1" applyBorder="1" applyAlignment="1">
      <alignment horizontal="center" vertical="center"/>
    </xf>
    <xf numFmtId="0" fontId="21" fillId="0" borderId="9" xfId="0" applyFont="1" applyBorder="1" applyAlignment="1">
      <alignment horizontal="right" vertical="center"/>
    </xf>
    <xf numFmtId="14" fontId="1" fillId="3" borderId="8" xfId="11" applyNumberFormat="1" applyFont="1" applyFill="1" applyBorder="1" applyAlignment="1">
      <alignment horizontal="center" vertical="center"/>
    </xf>
    <xf numFmtId="14" fontId="0" fillId="0" borderId="8" xfId="0" applyNumberFormat="1" applyFont="1" applyBorder="1" applyAlignment="1">
      <alignment horizontal="center" vertical="center"/>
    </xf>
    <xf numFmtId="9" fontId="1" fillId="0" borderId="8" xfId="0" applyNumberFormat="1" applyFont="1" applyBorder="1" applyAlignment="1">
      <alignment horizontal="center" vertical="center"/>
    </xf>
    <xf numFmtId="0" fontId="0" fillId="0" borderId="8" xfId="0" applyFont="1" applyBorder="1" applyAlignment="1">
      <alignment vertical="center" wrapText="1"/>
    </xf>
    <xf numFmtId="0" fontId="1" fillId="0" borderId="8" xfId="0" applyFont="1" applyBorder="1"/>
    <xf numFmtId="0" fontId="0" fillId="0" borderId="8" xfId="0" applyFont="1" applyBorder="1"/>
    <xf numFmtId="0" fontId="0" fillId="0" borderId="8" xfId="0" applyFont="1" applyBorder="1" applyAlignment="1">
      <alignment wrapText="1"/>
    </xf>
    <xf numFmtId="0" fontId="10" fillId="0" borderId="0" xfId="3" applyFont="1" applyAlignment="1">
      <alignment horizontal="left" wrapText="1"/>
    </xf>
    <xf numFmtId="0" fontId="4" fillId="0" borderId="0" xfId="4" applyFont="1" applyAlignment="1">
      <alignment wrapText="1"/>
    </xf>
    <xf numFmtId="0" fontId="4" fillId="0" borderId="0" xfId="6" applyFont="1" applyAlignment="1">
      <alignment vertical="top" wrapText="1"/>
    </xf>
    <xf numFmtId="0" fontId="1" fillId="0" borderId="0" xfId="0" applyFont="1" applyAlignment="1">
      <alignment wrapText="1"/>
    </xf>
    <xf numFmtId="0" fontId="6" fillId="0" borderId="8" xfId="0" applyFont="1" applyBorder="1" applyAlignment="1">
      <alignment horizontal="left" vertical="center" wrapText="1"/>
    </xf>
    <xf numFmtId="0" fontId="6" fillId="3" borderId="8" xfId="10" applyFont="1" applyFill="1" applyBorder="1" applyAlignment="1">
      <alignment horizontal="left" vertical="center" wrapText="1"/>
    </xf>
    <xf numFmtId="0" fontId="0" fillId="2" borderId="8" xfId="10" applyFont="1" applyFill="1" applyBorder="1" applyAlignment="1">
      <alignment horizontal="center" vertical="center" wrapText="1"/>
    </xf>
    <xf numFmtId="0" fontId="10" fillId="0" borderId="0" xfId="0" applyFont="1" applyAlignment="1">
      <alignment wrapText="1"/>
    </xf>
    <xf numFmtId="14" fontId="1" fillId="0" borderId="8" xfId="0" applyNumberFormat="1" applyFont="1" applyBorder="1"/>
    <xf numFmtId="0" fontId="1" fillId="0" borderId="34" xfId="0" applyFont="1" applyBorder="1"/>
    <xf numFmtId="9" fontId="1" fillId="0" borderId="34" xfId="0" applyNumberFormat="1" applyFont="1" applyBorder="1" applyAlignment="1">
      <alignment horizontal="center" vertical="center"/>
    </xf>
    <xf numFmtId="0" fontId="1" fillId="0" borderId="34" xfId="0" applyFont="1" applyBorder="1" applyAlignment="1">
      <alignment horizontal="center" vertical="center"/>
    </xf>
    <xf numFmtId="14" fontId="0" fillId="0" borderId="27" xfId="0" applyNumberFormat="1" applyFont="1" applyBorder="1" applyAlignment="1">
      <alignment horizontal="center" vertical="center"/>
    </xf>
    <xf numFmtId="0" fontId="1" fillId="3" borderId="27" xfId="0" applyFont="1" applyFill="1" applyBorder="1" applyAlignment="1">
      <alignment horizontal="center" vertical="center"/>
    </xf>
    <xf numFmtId="0" fontId="1" fillId="3" borderId="27" xfId="0" applyFont="1" applyFill="1" applyBorder="1" applyAlignment="1">
      <alignment vertical="center"/>
    </xf>
    <xf numFmtId="0" fontId="22" fillId="0" borderId="0" xfId="0" applyFont="1" applyAlignment="1">
      <alignment wrapText="1"/>
    </xf>
    <xf numFmtId="0" fontId="6" fillId="0" borderId="34" xfId="0" applyFont="1" applyBorder="1" applyAlignment="1">
      <alignment wrapText="1"/>
    </xf>
    <xf numFmtId="0" fontId="0" fillId="0" borderId="34" xfId="0" applyFont="1" applyBorder="1"/>
    <xf numFmtId="0" fontId="1" fillId="0" borderId="35" xfId="0" applyFont="1" applyBorder="1" applyAlignment="1">
      <alignment horizontal="center" vertical="center"/>
    </xf>
    <xf numFmtId="0" fontId="2" fillId="5" borderId="8" xfId="2" applyFont="1" applyFill="1" applyBorder="1" applyAlignment="1">
      <alignment wrapText="1"/>
    </xf>
    <xf numFmtId="0" fontId="6" fillId="6" borderId="8" xfId="0" applyFont="1" applyFill="1" applyBorder="1" applyAlignment="1">
      <alignment horizontal="left" vertical="center" wrapText="1"/>
    </xf>
    <xf numFmtId="0" fontId="6" fillId="6" borderId="8" xfId="0" applyFont="1" applyFill="1" applyBorder="1" applyAlignment="1">
      <alignment horizontal="left" vertical="center" indent="1"/>
    </xf>
    <xf numFmtId="0" fontId="6" fillId="6" borderId="8" xfId="0" applyFont="1" applyFill="1" applyBorder="1" applyAlignment="1">
      <alignment horizontal="center" vertical="center" wrapText="1"/>
    </xf>
    <xf numFmtId="0" fontId="9" fillId="5" borderId="8" xfId="0" applyFont="1" applyFill="1" applyBorder="1" applyAlignment="1">
      <alignment horizontal="center" vertical="center" shrinkToFit="1"/>
    </xf>
    <xf numFmtId="0" fontId="1" fillId="5" borderId="8" xfId="0" applyFont="1" applyFill="1" applyBorder="1"/>
    <xf numFmtId="14" fontId="22" fillId="0" borderId="8" xfId="0" applyNumberFormat="1" applyFont="1" applyBorder="1"/>
    <xf numFmtId="14" fontId="22" fillId="3" borderId="8" xfId="11" applyNumberFormat="1" applyFont="1" applyFill="1" applyBorder="1" applyAlignment="1">
      <alignment horizontal="center" vertical="center"/>
    </xf>
    <xf numFmtId="0" fontId="6" fillId="0" borderId="8" xfId="0" applyFont="1" applyBorder="1"/>
    <xf numFmtId="0" fontId="0" fillId="0" borderId="8" xfId="0" applyFont="1" applyBorder="1" applyAlignment="1">
      <alignment vertical="center"/>
    </xf>
    <xf numFmtId="0" fontId="0" fillId="0" borderId="34" xfId="0" applyFont="1" applyBorder="1" applyAlignment="1">
      <alignment wrapText="1"/>
    </xf>
    <xf numFmtId="0" fontId="6" fillId="0" borderId="0" xfId="0" applyFont="1"/>
    <xf numFmtId="0" fontId="0" fillId="0" borderId="0" xfId="0" applyFont="1" applyAlignment="1">
      <alignment wrapText="1"/>
    </xf>
    <xf numFmtId="0" fontId="23" fillId="0" borderId="0" xfId="0" applyFont="1" applyAlignment="1">
      <alignment horizontal="center" wrapText="1"/>
    </xf>
    <xf numFmtId="0" fontId="25" fillId="0" borderId="0" xfId="0" applyFont="1" applyAlignment="1">
      <alignment horizontal="center" wrapText="1"/>
    </xf>
    <xf numFmtId="0" fontId="24" fillId="0" borderId="0" xfId="0" applyFont="1" applyAlignment="1">
      <alignment horizontal="center" wrapText="1"/>
    </xf>
    <xf numFmtId="0" fontId="16" fillId="0" borderId="9" xfId="3" applyFont="1" applyBorder="1" applyAlignment="1">
      <alignment horizontal="left" wrapText="1"/>
    </xf>
    <xf numFmtId="0" fontId="26" fillId="0" borderId="16" xfId="0" applyFont="1" applyBorder="1" applyAlignment="1">
      <alignment wrapText="1"/>
    </xf>
    <xf numFmtId="14" fontId="4" fillId="0" borderId="33" xfId="8" applyNumberFormat="1" applyFont="1" applyBorder="1">
      <alignment horizontal="center" vertical="center"/>
    </xf>
    <xf numFmtId="14" fontId="4" fillId="0" borderId="17" xfId="8" applyNumberFormat="1" applyFont="1" applyBorder="1">
      <alignment horizontal="center" vertical="center"/>
    </xf>
    <xf numFmtId="165" fontId="1" fillId="2" borderId="4" xfId="0" applyNumberFormat="1" applyFont="1" applyFill="1" applyBorder="1" applyAlignment="1">
      <alignment horizontal="center" vertical="center" wrapText="1"/>
    </xf>
    <xf numFmtId="165" fontId="1" fillId="2" borderId="5" xfId="0" applyNumberFormat="1" applyFont="1" applyFill="1" applyBorder="1" applyAlignment="1">
      <alignment horizontal="center" vertical="center" wrapText="1"/>
    </xf>
    <xf numFmtId="165" fontId="1" fillId="2" borderId="3" xfId="0" applyNumberFormat="1" applyFont="1" applyFill="1" applyBorder="1" applyAlignment="1">
      <alignment horizontal="center" vertical="center" wrapText="1"/>
    </xf>
    <xf numFmtId="0" fontId="16" fillId="0" borderId="10" xfId="0" applyFont="1" applyBorder="1" applyAlignment="1">
      <alignment horizontal="center"/>
    </xf>
    <xf numFmtId="0" fontId="16" fillId="0" borderId="32" xfId="0" applyFont="1" applyBorder="1" applyAlignment="1">
      <alignment horizontal="center"/>
    </xf>
    <xf numFmtId="0" fontId="1" fillId="0" borderId="0" xfId="0" applyFont="1" applyBorder="1"/>
    <xf numFmtId="0" fontId="16" fillId="4" borderId="12" xfId="0" applyFont="1" applyFill="1" applyBorder="1" applyAlignment="1">
      <alignment horizontal="center"/>
    </xf>
    <xf numFmtId="0" fontId="16" fillId="4" borderId="25" xfId="0" applyFont="1" applyFill="1" applyBorder="1" applyAlignment="1">
      <alignment horizontal="center"/>
    </xf>
    <xf numFmtId="0" fontId="16" fillId="4" borderId="11" xfId="0" applyFont="1" applyFill="1" applyBorder="1" applyAlignment="1">
      <alignment horizontal="center"/>
    </xf>
  </cellXfs>
  <cellStyles count="13">
    <cellStyle name="Date" xfId="11"/>
    <cellStyle name="Heading 1 2" xfId="4"/>
    <cellStyle name="Heading 2 2" xfId="6"/>
    <cellStyle name="Heading 3 2" xfId="7"/>
    <cellStyle name="Hyperlink" xfId="5" builtinId="8"/>
    <cellStyle name="Hyperlink 2" xfId="12"/>
    <cellStyle name="Name" xfId="9"/>
    <cellStyle name="Normal" xfId="0" builtinId="0"/>
    <cellStyle name="Percent" xfId="1" builtinId="5"/>
    <cellStyle name="Project Start" xfId="8"/>
    <cellStyle name="Task" xfId="10"/>
    <cellStyle name="Title 2" xfId="3"/>
    <cellStyle name="zHiddenText" xfId="2"/>
  </cellStyles>
  <dxfs count="57">
    <dxf>
      <font>
        <color theme="1"/>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3"/>
        </patternFill>
      </fill>
      <border>
        <left style="thin">
          <color auto="1"/>
        </left>
        <right style="thin">
          <color auto="1"/>
        </right>
        <top style="thin">
          <color auto="1"/>
        </top>
        <bottom style="thin">
          <color auto="1"/>
        </bottom>
        <vertical/>
        <horizontal/>
      </border>
    </dxf>
    <dxf>
      <font>
        <color theme="0"/>
      </font>
      <fill>
        <patternFill>
          <bgColor rgb="FFFFC000"/>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rgb="FF00B050"/>
        </patternFill>
      </fill>
      <border>
        <left style="thin">
          <color auto="1"/>
        </left>
        <right style="thin">
          <color auto="1"/>
        </right>
        <top style="thin">
          <color auto="1"/>
        </top>
        <bottom style="thin">
          <color auto="1"/>
        </bottom>
        <vertical/>
        <horizontal/>
      </border>
    </dxf>
    <dxf>
      <font>
        <color theme="0"/>
      </font>
      <fill>
        <patternFill>
          <bgColor theme="1"/>
        </patternFill>
      </fill>
      <border>
        <left style="thin">
          <color auto="1"/>
        </left>
        <right style="thin">
          <color auto="1"/>
        </right>
        <top style="thin">
          <color auto="1"/>
        </top>
        <bottom style="thin">
          <color auto="1"/>
        </bottom>
        <vertical/>
        <horizontal/>
      </border>
    </dxf>
    <dxf>
      <font>
        <color theme="0"/>
      </font>
      <fill>
        <patternFill>
          <bgColor rgb="FF7030A0"/>
        </patternFill>
      </fill>
      <border>
        <left style="thin">
          <color auto="1"/>
        </left>
        <right style="thin">
          <color auto="1"/>
        </right>
        <top style="thin">
          <color auto="1"/>
        </top>
        <bottom style="thin">
          <color auto="1"/>
        </bottom>
        <vertical/>
        <horizontal/>
      </border>
    </dxf>
    <dxf>
      <font>
        <color theme="0"/>
      </font>
      <fill>
        <patternFill>
          <bgColor theme="3"/>
        </patternFill>
      </fill>
      <border>
        <left style="thin">
          <color auto="1"/>
        </left>
        <right style="thin">
          <color auto="1"/>
        </right>
        <top style="thin">
          <color auto="1"/>
        </top>
        <bottom style="thin">
          <color auto="1"/>
        </bottom>
        <vertical/>
        <horizontal/>
      </border>
    </dxf>
    <dxf>
      <font>
        <color theme="0"/>
      </font>
      <fill>
        <patternFill>
          <bgColor rgb="FFFFC000"/>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rgb="FF00B050"/>
        </patternFill>
      </fill>
      <border>
        <left style="thin">
          <color auto="1"/>
        </left>
        <right style="thin">
          <color auto="1"/>
        </right>
        <top style="thin">
          <color auto="1"/>
        </top>
        <bottom style="thin">
          <color auto="1"/>
        </bottom>
        <vertical/>
        <horizontal/>
      </border>
    </dxf>
    <dxf>
      <font>
        <color theme="0"/>
      </font>
      <fill>
        <patternFill>
          <bgColor theme="1"/>
        </patternFill>
      </fill>
      <border>
        <left style="thin">
          <color auto="1"/>
        </left>
        <right style="thin">
          <color auto="1"/>
        </right>
        <top style="thin">
          <color auto="1"/>
        </top>
        <bottom style="thin">
          <color auto="1"/>
        </bottom>
        <vertical/>
        <horizontal/>
      </border>
    </dxf>
    <dxf>
      <font>
        <color theme="0"/>
      </font>
      <fill>
        <patternFill>
          <bgColor rgb="FF7030A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3"/>
        </patternFill>
      </fill>
      <border>
        <left style="thin">
          <color auto="1"/>
        </left>
        <right style="thin">
          <color auto="1"/>
        </right>
        <top style="thin">
          <color auto="1"/>
        </top>
        <bottom style="thin">
          <color auto="1"/>
        </bottom>
        <vertical/>
        <horizontal/>
      </border>
    </dxf>
    <dxf>
      <font>
        <color theme="0"/>
      </font>
      <fill>
        <patternFill>
          <bgColor rgb="FFFFC000"/>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rgb="FF00B050"/>
        </patternFill>
      </fill>
      <border>
        <left style="thin">
          <color auto="1"/>
        </left>
        <right style="thin">
          <color auto="1"/>
        </right>
        <top style="thin">
          <color auto="1"/>
        </top>
        <bottom style="thin">
          <color auto="1"/>
        </bottom>
        <vertical/>
        <horizontal/>
      </border>
    </dxf>
    <dxf>
      <font>
        <color theme="0"/>
      </font>
      <fill>
        <patternFill>
          <bgColor theme="1"/>
        </patternFill>
      </fill>
      <border>
        <left style="thin">
          <color auto="1"/>
        </left>
        <right style="thin">
          <color auto="1"/>
        </right>
        <top style="thin">
          <color auto="1"/>
        </top>
        <bottom style="thin">
          <color auto="1"/>
        </bottom>
        <vertical/>
        <horizontal/>
      </border>
    </dxf>
    <dxf>
      <font>
        <color theme="0"/>
      </font>
      <fill>
        <patternFill>
          <bgColor rgb="FF7030A0"/>
        </patternFill>
      </fill>
      <border>
        <left style="thin">
          <color auto="1"/>
        </left>
        <right style="thin">
          <color auto="1"/>
        </right>
        <top style="thin">
          <color auto="1"/>
        </top>
        <bottom style="thin">
          <color auto="1"/>
        </bottom>
        <vertical/>
        <horizontal/>
      </border>
    </dxf>
    <dxf>
      <font>
        <color theme="0"/>
      </font>
      <fill>
        <patternFill>
          <bgColor theme="3"/>
        </patternFill>
      </fill>
      <border>
        <left style="thin">
          <color auto="1"/>
        </left>
        <right style="thin">
          <color auto="1"/>
        </right>
        <top style="thin">
          <color auto="1"/>
        </top>
        <bottom style="thin">
          <color auto="1"/>
        </bottom>
        <vertical/>
        <horizontal/>
      </border>
    </dxf>
    <dxf>
      <font>
        <color theme="0"/>
      </font>
      <fill>
        <patternFill>
          <bgColor rgb="FFFFC000"/>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rgb="FF00B050"/>
        </patternFill>
      </fill>
      <border>
        <left style="thin">
          <color auto="1"/>
        </left>
        <right style="thin">
          <color auto="1"/>
        </right>
        <top style="thin">
          <color auto="1"/>
        </top>
        <bottom style="thin">
          <color auto="1"/>
        </bottom>
        <vertical/>
        <horizontal/>
      </border>
    </dxf>
    <dxf>
      <font>
        <color theme="0"/>
      </font>
      <fill>
        <patternFill>
          <bgColor theme="1"/>
        </patternFill>
      </fill>
      <border>
        <left style="thin">
          <color auto="1"/>
        </left>
        <right style="thin">
          <color auto="1"/>
        </right>
        <top style="thin">
          <color auto="1"/>
        </top>
        <bottom style="thin">
          <color auto="1"/>
        </bottom>
        <vertical/>
        <horizontal/>
      </border>
    </dxf>
    <dxf>
      <font>
        <color theme="0"/>
      </font>
      <fill>
        <patternFill>
          <bgColor rgb="FF7030A0"/>
        </patternFill>
      </fill>
      <border>
        <left style="thin">
          <color auto="1"/>
        </left>
        <right style="thin">
          <color auto="1"/>
        </right>
        <top style="thin">
          <color auto="1"/>
        </top>
        <bottom style="thin">
          <color auto="1"/>
        </bottom>
        <vertical/>
        <horizontal/>
      </border>
    </dxf>
    <dxf>
      <font>
        <color theme="1"/>
      </font>
      <fill>
        <patternFill>
          <bgColor rgb="FFFFFF00"/>
        </patternFill>
      </fill>
      <border>
        <left style="thin">
          <color auto="1"/>
        </left>
        <right style="thin">
          <color auto="1"/>
        </right>
        <top style="thin">
          <color auto="1"/>
        </top>
        <bottom style="thin">
          <color auto="1"/>
        </bottom>
        <vertical/>
        <horizontal/>
      </border>
    </dxf>
    <dxf>
      <font>
        <color theme="0"/>
      </font>
      <fill>
        <patternFill>
          <bgColor theme="3"/>
        </patternFill>
      </fill>
      <border>
        <left style="thin">
          <color auto="1"/>
        </left>
        <right style="thin">
          <color auto="1"/>
        </right>
        <top style="thin">
          <color auto="1"/>
        </top>
        <bottom style="thin">
          <color auto="1"/>
        </bottom>
        <vertical/>
        <horizontal/>
      </border>
    </dxf>
    <dxf>
      <font>
        <color theme="0"/>
      </font>
      <fill>
        <patternFill>
          <bgColor rgb="FFFFC000"/>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rgb="FF00B050"/>
        </patternFill>
      </fill>
      <border>
        <left style="thin">
          <color auto="1"/>
        </left>
        <right style="thin">
          <color auto="1"/>
        </right>
        <top style="thin">
          <color auto="1"/>
        </top>
        <bottom style="thin">
          <color auto="1"/>
        </bottom>
        <vertical/>
        <horizontal/>
      </border>
    </dxf>
    <dxf>
      <font>
        <color theme="0"/>
      </font>
      <fill>
        <patternFill>
          <bgColor theme="1"/>
        </patternFill>
      </fill>
      <border>
        <left style="thin">
          <color auto="1"/>
        </left>
        <right style="thin">
          <color auto="1"/>
        </right>
        <top style="thin">
          <color auto="1"/>
        </top>
        <bottom style="thin">
          <color auto="1"/>
        </bottom>
        <vertical/>
        <horizontal/>
      </border>
    </dxf>
    <dxf>
      <font>
        <color theme="0"/>
      </font>
      <fill>
        <patternFill>
          <bgColor rgb="FF7030A0"/>
        </patternFill>
      </fill>
      <border>
        <left style="thin">
          <color auto="1"/>
        </left>
        <right style="thin">
          <color auto="1"/>
        </right>
        <top style="thin">
          <color auto="1"/>
        </top>
        <bottom style="thin">
          <color auto="1"/>
        </bottom>
        <vertical/>
        <horizontal/>
      </border>
    </dxf>
    <dxf>
      <font>
        <color theme="0"/>
      </font>
      <fill>
        <patternFill>
          <bgColor rgb="FF0070C0"/>
        </patternFill>
      </fill>
    </dxf>
    <dxf>
      <font>
        <color theme="0"/>
      </font>
      <fill>
        <patternFill>
          <bgColor theme="9"/>
        </patternFill>
      </fill>
    </dxf>
    <dxf>
      <font>
        <color rgb="FF9C6500"/>
      </font>
      <fill>
        <patternFill>
          <bgColor rgb="FFFFEB9C"/>
        </patternFill>
      </fill>
    </dxf>
    <dxf>
      <font>
        <color rgb="FF006100"/>
      </font>
      <fill>
        <patternFill>
          <bgColor rgb="FFC6EFCE"/>
        </patternFill>
      </fill>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ont>
        <color theme="0"/>
      </font>
      <fill>
        <patternFill>
          <bgColor rgb="FF0070C0"/>
        </patternFill>
      </fill>
    </dxf>
    <dxf>
      <font>
        <color theme="0"/>
      </font>
      <fill>
        <patternFill>
          <bgColor theme="9"/>
        </patternFill>
      </fill>
    </dxf>
    <dxf>
      <font>
        <color rgb="FF9C6500"/>
      </font>
      <fill>
        <patternFill>
          <bgColor rgb="FFFFEB9C"/>
        </patternFill>
      </fill>
    </dxf>
    <dxf>
      <font>
        <color rgb="FF006100"/>
      </font>
      <fill>
        <patternFill>
          <bgColor rgb="FFC6EFCE"/>
        </patternFill>
      </fill>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font>
        <color theme="0"/>
      </font>
      <fill>
        <patternFill>
          <bgColor rgb="FF0070C0"/>
        </patternFill>
      </fill>
    </dxf>
    <dxf>
      <font>
        <color theme="0"/>
      </font>
      <fill>
        <patternFill>
          <bgColor theme="9"/>
        </patternFill>
      </fill>
    </dxf>
    <dxf>
      <font>
        <color rgb="FF9C6500"/>
      </font>
      <fill>
        <patternFill>
          <bgColor rgb="FFFFEB9C"/>
        </patternFill>
      </fill>
    </dxf>
    <dxf>
      <font>
        <color rgb="FF006100"/>
      </font>
      <fill>
        <patternFill>
          <bgColor rgb="FFC6EFCE"/>
        </patternFill>
      </fill>
    </dxf>
    <dxf>
      <fill>
        <patternFill>
          <bgColor theme="7"/>
        </patternFill>
      </fill>
      <border>
        <left/>
        <right/>
      </border>
    </dxf>
    <dxf>
      <fill>
        <patternFill>
          <bgColor theme="0" tint="-0.34998626667073579"/>
        </patternFill>
      </fill>
      <border>
        <left style="thin">
          <color auto="1"/>
        </left>
        <right style="thin">
          <color auto="1"/>
        </right>
        <top style="thin">
          <color auto="1"/>
        </top>
        <bottom style="thin">
          <color auto="1"/>
        </bottom>
      </border>
    </dxf>
    <dxf>
      <border>
        <left style="thin">
          <color rgb="FFC00000"/>
        </left>
        <right style="thin">
          <color rgb="FFC00000"/>
        </right>
        <vertical/>
        <horizontal/>
      </border>
    </dxf>
  </dxfs>
  <tableStyles count="0" defaultTableStyle="TableStyleMedium2" defaultPivotStyle="PivotStyleLight16"/>
  <colors>
    <mruColors>
      <color rgb="FFFADCD4"/>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38</xdr:row>
      <xdr:rowOff>226218</xdr:rowOff>
    </xdr:from>
    <xdr:to>
      <xdr:col>7</xdr:col>
      <xdr:colOff>3786706</xdr:colOff>
      <xdr:row>52</xdr:row>
      <xdr:rowOff>309562</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13275468"/>
          <a:ext cx="11871050" cy="5417344"/>
        </a:xfrm>
        <a:prstGeom prst="rect">
          <a:avLst/>
        </a:prstGeom>
      </xdr:spPr>
    </xdr:pic>
    <xdr:clientData/>
  </xdr:twoCellAnchor>
  <xdr:twoCellAnchor editAs="oneCell">
    <xdr:from>
      <xdr:col>1</xdr:col>
      <xdr:colOff>0</xdr:colOff>
      <xdr:row>25</xdr:row>
      <xdr:rowOff>0</xdr:rowOff>
    </xdr:from>
    <xdr:to>
      <xdr:col>7</xdr:col>
      <xdr:colOff>884714</xdr:colOff>
      <xdr:row>35</xdr:row>
      <xdr:rowOff>351905</xdr:rowOff>
    </xdr:to>
    <xdr:pic>
      <xdr:nvPicPr>
        <xdr:cNvPr id="2" name="Picture 1"/>
        <xdr:cNvPicPr>
          <a:picLocks noChangeAspect="1"/>
        </xdr:cNvPicPr>
      </xdr:nvPicPr>
      <xdr:blipFill>
        <a:blip xmlns:r="http://schemas.openxmlformats.org/officeDocument/2006/relationships" r:embed="rId2"/>
        <a:stretch>
          <a:fillRect/>
        </a:stretch>
      </xdr:blipFill>
      <xdr:spPr>
        <a:xfrm>
          <a:off x="83344" y="8096250"/>
          <a:ext cx="8885714" cy="4161905"/>
        </a:xfrm>
        <a:prstGeom prst="rect">
          <a:avLst/>
        </a:prstGeom>
      </xdr:spPr>
    </xdr:pic>
    <xdr:clientData/>
  </xdr:twoCellAnchor>
  <xdr:twoCellAnchor editAs="oneCell">
    <xdr:from>
      <xdr:col>7</xdr:col>
      <xdr:colOff>1154906</xdr:colOff>
      <xdr:row>26</xdr:row>
      <xdr:rowOff>71437</xdr:rowOff>
    </xdr:from>
    <xdr:to>
      <xdr:col>26</xdr:col>
      <xdr:colOff>177647</xdr:colOff>
      <xdr:row>34</xdr:row>
      <xdr:rowOff>232961</xdr:rowOff>
    </xdr:to>
    <xdr:pic>
      <xdr:nvPicPr>
        <xdr:cNvPr id="3" name="Picture 2"/>
        <xdr:cNvPicPr>
          <a:picLocks noChangeAspect="1"/>
        </xdr:cNvPicPr>
      </xdr:nvPicPr>
      <xdr:blipFill>
        <a:blip xmlns:r="http://schemas.openxmlformats.org/officeDocument/2006/relationships" r:embed="rId3"/>
        <a:stretch>
          <a:fillRect/>
        </a:stretch>
      </xdr:blipFill>
      <xdr:spPr>
        <a:xfrm>
          <a:off x="9239250" y="8548687"/>
          <a:ext cx="7571428" cy="32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GH38"/>
  <sheetViews>
    <sheetView showGridLines="0" tabSelected="1" zoomScale="80" zoomScaleNormal="80" workbookViewId="0">
      <pane xSplit="8" topLeftCell="I1" activePane="topRight" state="frozen"/>
      <selection pane="topRight" activeCell="H12" sqref="H12"/>
    </sheetView>
  </sheetViews>
  <sheetFormatPr defaultRowHeight="30" customHeight="1" x14ac:dyDescent="0.25"/>
  <cols>
    <col min="1" max="1" width="1.28515625" style="10" customWidth="1"/>
    <col min="2" max="2" width="36.85546875" style="93" bestFit="1" customWidth="1"/>
    <col min="3" max="3" width="16.140625" style="2" customWidth="1"/>
    <col min="4" max="4" width="14.5703125" style="2" customWidth="1"/>
    <col min="5" max="5" width="14.28515625" style="3" bestFit="1" customWidth="1"/>
    <col min="6" max="6" width="14.7109375" style="2" customWidth="1"/>
    <col min="7" max="7" width="23.5703125" style="2" customWidth="1"/>
    <col min="8" max="8" width="60.7109375" style="2" customWidth="1"/>
    <col min="9" max="106" width="3.7109375" style="14" customWidth="1"/>
    <col min="107" max="190" width="3.7109375" style="2" customWidth="1"/>
    <col min="191" max="16384" width="9.140625" style="2"/>
  </cols>
  <sheetData>
    <row r="1" spans="1:190" ht="54.75" customHeight="1" thickBot="1" x14ac:dyDescent="0.5">
      <c r="A1" s="1" t="s">
        <v>0</v>
      </c>
      <c r="B1" s="125" t="s">
        <v>44</v>
      </c>
      <c r="C1" s="16"/>
      <c r="D1" s="21"/>
      <c r="E1" s="17"/>
      <c r="F1" s="82" t="s">
        <v>17</v>
      </c>
      <c r="G1" s="81">
        <v>318709</v>
      </c>
      <c r="H1" s="19"/>
      <c r="I1" s="13"/>
    </row>
    <row r="2" spans="1:190" ht="30" customHeight="1" thickBot="1" x14ac:dyDescent="0.5">
      <c r="A2" s="1"/>
      <c r="B2" s="41"/>
      <c r="C2" s="34" t="s">
        <v>15</v>
      </c>
      <c r="D2" s="33" t="s">
        <v>16</v>
      </c>
      <c r="E2" s="17"/>
      <c r="F2" s="79" t="s">
        <v>23</v>
      </c>
      <c r="G2" s="80"/>
      <c r="H2" s="19"/>
      <c r="I2" s="13"/>
    </row>
    <row r="3" spans="1:190" ht="30" customHeight="1" thickBot="1" x14ac:dyDescent="0.5">
      <c r="A3" s="1"/>
      <c r="B3" s="90"/>
      <c r="C3" s="40"/>
      <c r="D3" s="35"/>
      <c r="E3" s="17"/>
      <c r="F3" s="18"/>
      <c r="G3" s="19"/>
      <c r="H3" s="19"/>
      <c r="I3" s="13"/>
    </row>
    <row r="4" spans="1:190" ht="30" customHeight="1" thickBot="1" x14ac:dyDescent="0.4">
      <c r="A4" s="10" t="s">
        <v>1</v>
      </c>
      <c r="B4" s="91"/>
      <c r="C4" s="35">
        <f>SUM(C3:D3)</f>
        <v>0</v>
      </c>
      <c r="D4" s="36"/>
      <c r="E4" s="132" t="s">
        <v>20</v>
      </c>
      <c r="F4" s="133"/>
      <c r="G4" s="37" t="s">
        <v>21</v>
      </c>
      <c r="H4" s="120" t="s">
        <v>45</v>
      </c>
      <c r="I4" s="15"/>
    </row>
    <row r="5" spans="1:190" ht="30" customHeight="1" thickBot="1" x14ac:dyDescent="0.3">
      <c r="A5" s="10" t="s">
        <v>2</v>
      </c>
      <c r="B5" s="92"/>
      <c r="C5" s="4"/>
      <c r="D5" s="36"/>
      <c r="E5" s="127">
        <v>43626</v>
      </c>
      <c r="F5" s="128"/>
      <c r="G5" s="78"/>
      <c r="H5" s="76"/>
    </row>
    <row r="6" spans="1:190" ht="30" customHeight="1" thickBot="1" x14ac:dyDescent="0.3">
      <c r="A6" s="1" t="s">
        <v>3</v>
      </c>
      <c r="C6" s="38"/>
      <c r="D6" s="39" t="s">
        <v>22</v>
      </c>
      <c r="E6" s="77">
        <v>1</v>
      </c>
      <c r="H6" s="117" t="s">
        <v>42</v>
      </c>
      <c r="I6" s="129">
        <f>I7</f>
        <v>43626</v>
      </c>
      <c r="J6" s="129"/>
      <c r="K6" s="129"/>
      <c r="L6" s="129"/>
      <c r="M6" s="129"/>
      <c r="N6" s="129"/>
      <c r="O6" s="130"/>
      <c r="P6" s="131">
        <f>P7</f>
        <v>43633</v>
      </c>
      <c r="Q6" s="129"/>
      <c r="R6" s="129"/>
      <c r="S6" s="129"/>
      <c r="T6" s="129"/>
      <c r="U6" s="129"/>
      <c r="V6" s="130"/>
      <c r="W6" s="131">
        <f>W7</f>
        <v>43640</v>
      </c>
      <c r="X6" s="129"/>
      <c r="Y6" s="129"/>
      <c r="Z6" s="129"/>
      <c r="AA6" s="129"/>
      <c r="AB6" s="129"/>
      <c r="AC6" s="130"/>
      <c r="AD6" s="131">
        <f>AD7</f>
        <v>43647</v>
      </c>
      <c r="AE6" s="129"/>
      <c r="AF6" s="129"/>
      <c r="AG6" s="129"/>
      <c r="AH6" s="129"/>
      <c r="AI6" s="129"/>
      <c r="AJ6" s="130"/>
      <c r="AK6" s="131">
        <f>AK7</f>
        <v>43654</v>
      </c>
      <c r="AL6" s="129"/>
      <c r="AM6" s="129"/>
      <c r="AN6" s="129"/>
      <c r="AO6" s="129"/>
      <c r="AP6" s="129"/>
      <c r="AQ6" s="130"/>
      <c r="AR6" s="131">
        <f>AR7</f>
        <v>43661</v>
      </c>
      <c r="AS6" s="129"/>
      <c r="AT6" s="129"/>
      <c r="AU6" s="129"/>
      <c r="AV6" s="129"/>
      <c r="AW6" s="129"/>
      <c r="AX6" s="130"/>
      <c r="AY6" s="131">
        <f>AY7</f>
        <v>43668</v>
      </c>
      <c r="AZ6" s="129"/>
      <c r="BA6" s="129"/>
      <c r="BB6" s="129"/>
      <c r="BC6" s="129"/>
      <c r="BD6" s="129"/>
      <c r="BE6" s="130"/>
      <c r="BF6" s="131">
        <f>BF7</f>
        <v>43675</v>
      </c>
      <c r="BG6" s="129"/>
      <c r="BH6" s="129"/>
      <c r="BI6" s="129"/>
      <c r="BJ6" s="129"/>
      <c r="BK6" s="129"/>
      <c r="BL6" s="130"/>
      <c r="BM6" s="131">
        <f>BM7</f>
        <v>43682</v>
      </c>
      <c r="BN6" s="129"/>
      <c r="BO6" s="129"/>
      <c r="BP6" s="129"/>
      <c r="BQ6" s="129"/>
      <c r="BR6" s="129"/>
      <c r="BS6" s="130"/>
      <c r="BT6" s="131">
        <f>BT7</f>
        <v>43689</v>
      </c>
      <c r="BU6" s="129"/>
      <c r="BV6" s="129"/>
      <c r="BW6" s="129"/>
      <c r="BX6" s="129"/>
      <c r="BY6" s="129"/>
      <c r="BZ6" s="130"/>
      <c r="CA6" s="131">
        <f>CA7</f>
        <v>43696</v>
      </c>
      <c r="CB6" s="129"/>
      <c r="CC6" s="129"/>
      <c r="CD6" s="129"/>
      <c r="CE6" s="129"/>
      <c r="CF6" s="129"/>
      <c r="CG6" s="130"/>
      <c r="CH6" s="131">
        <f>CH7</f>
        <v>43703</v>
      </c>
      <c r="CI6" s="129"/>
      <c r="CJ6" s="129"/>
      <c r="CK6" s="129"/>
      <c r="CL6" s="129"/>
      <c r="CM6" s="129"/>
      <c r="CN6" s="130"/>
      <c r="CO6" s="131">
        <f>CO7</f>
        <v>43710</v>
      </c>
      <c r="CP6" s="129"/>
      <c r="CQ6" s="129"/>
      <c r="CR6" s="129"/>
      <c r="CS6" s="129"/>
      <c r="CT6" s="129"/>
      <c r="CU6" s="130"/>
      <c r="CV6" s="131">
        <f>CV7</f>
        <v>43717</v>
      </c>
      <c r="CW6" s="129"/>
      <c r="CX6" s="129"/>
      <c r="CY6" s="129"/>
      <c r="CZ6" s="129"/>
      <c r="DA6" s="129"/>
      <c r="DB6" s="130"/>
      <c r="DC6" s="131">
        <f>DC7</f>
        <v>43724</v>
      </c>
      <c r="DD6" s="129"/>
      <c r="DE6" s="129"/>
      <c r="DF6" s="129"/>
      <c r="DG6" s="129"/>
      <c r="DH6" s="129"/>
      <c r="DI6" s="130"/>
      <c r="DJ6" s="131">
        <f>DJ7</f>
        <v>43731</v>
      </c>
      <c r="DK6" s="129"/>
      <c r="DL6" s="129"/>
      <c r="DM6" s="129"/>
      <c r="DN6" s="129"/>
      <c r="DO6" s="129"/>
      <c r="DP6" s="130"/>
      <c r="DQ6" s="131">
        <f>DQ7</f>
        <v>43738</v>
      </c>
      <c r="DR6" s="129"/>
      <c r="DS6" s="129"/>
      <c r="DT6" s="129"/>
      <c r="DU6" s="129"/>
      <c r="DV6" s="129"/>
      <c r="DW6" s="130"/>
      <c r="DX6" s="131">
        <f>DX7</f>
        <v>43745</v>
      </c>
      <c r="DY6" s="129"/>
      <c r="DZ6" s="129"/>
      <c r="EA6" s="129"/>
      <c r="EB6" s="129"/>
      <c r="EC6" s="129"/>
      <c r="ED6" s="130"/>
      <c r="EE6" s="131">
        <f t="shared" ref="EE6" si="0">EE7</f>
        <v>43752</v>
      </c>
      <c r="EF6" s="129"/>
      <c r="EG6" s="129"/>
      <c r="EH6" s="129"/>
      <c r="EI6" s="129"/>
      <c r="EJ6" s="129"/>
      <c r="EK6" s="130"/>
      <c r="EL6" s="131">
        <f t="shared" ref="EL6" si="1">EL7</f>
        <v>43759</v>
      </c>
      <c r="EM6" s="129"/>
      <c r="EN6" s="129"/>
      <c r="EO6" s="129"/>
      <c r="EP6" s="129"/>
      <c r="EQ6" s="129"/>
      <c r="ER6" s="130"/>
      <c r="ES6" s="131">
        <f t="shared" ref="ES6" si="2">ES7</f>
        <v>43766</v>
      </c>
      <c r="ET6" s="129"/>
      <c r="EU6" s="129"/>
      <c r="EV6" s="129"/>
      <c r="EW6" s="129"/>
      <c r="EX6" s="129"/>
      <c r="EY6" s="130"/>
      <c r="EZ6" s="131">
        <f t="shared" ref="EZ6" si="3">EZ7</f>
        <v>43773</v>
      </c>
      <c r="FA6" s="129"/>
      <c r="FB6" s="129"/>
      <c r="FC6" s="129"/>
      <c r="FD6" s="129"/>
      <c r="FE6" s="129"/>
      <c r="FF6" s="130"/>
      <c r="FG6" s="131">
        <f t="shared" ref="FG6" si="4">FG7</f>
        <v>43780</v>
      </c>
      <c r="FH6" s="129"/>
      <c r="FI6" s="129"/>
      <c r="FJ6" s="129"/>
      <c r="FK6" s="129"/>
      <c r="FL6" s="129"/>
      <c r="FM6" s="130"/>
      <c r="FN6" s="131">
        <f t="shared" ref="FN6" si="5">FN7</f>
        <v>43787</v>
      </c>
      <c r="FO6" s="129"/>
      <c r="FP6" s="129"/>
      <c r="FQ6" s="129"/>
      <c r="FR6" s="129"/>
      <c r="FS6" s="129"/>
      <c r="FT6" s="130"/>
      <c r="FU6" s="131">
        <f t="shared" ref="FU6" si="6">FU7</f>
        <v>43794</v>
      </c>
      <c r="FV6" s="129"/>
      <c r="FW6" s="129"/>
      <c r="FX6" s="129"/>
      <c r="FY6" s="129"/>
      <c r="FZ6" s="129"/>
      <c r="GA6" s="130"/>
      <c r="GB6" s="131">
        <f t="shared" ref="GB6" si="7">GB7</f>
        <v>43801</v>
      </c>
      <c r="GC6" s="129"/>
      <c r="GD6" s="129"/>
      <c r="GE6" s="129"/>
      <c r="GF6" s="129"/>
      <c r="GG6" s="129"/>
      <c r="GH6" s="130"/>
    </row>
    <row r="7" spans="1:190" ht="15" customHeight="1" x14ac:dyDescent="0.25">
      <c r="A7" s="1" t="s">
        <v>4</v>
      </c>
      <c r="B7" s="134"/>
      <c r="C7" s="134"/>
      <c r="D7" s="134"/>
      <c r="E7" s="134"/>
      <c r="F7" s="134"/>
      <c r="G7" s="134"/>
      <c r="H7" s="134"/>
      <c r="I7" s="5">
        <f>Project_Start-WEEKDAY(Project_Start,1)+2+7*(Display_Week-1)</f>
        <v>43626</v>
      </c>
      <c r="J7" s="6">
        <f>I7+1</f>
        <v>43627</v>
      </c>
      <c r="K7" s="6">
        <f t="shared" ref="K7:AX7" si="8">J7+1</f>
        <v>43628</v>
      </c>
      <c r="L7" s="6">
        <f t="shared" si="8"/>
        <v>43629</v>
      </c>
      <c r="M7" s="6">
        <f t="shared" si="8"/>
        <v>43630</v>
      </c>
      <c r="N7" s="6">
        <f t="shared" si="8"/>
        <v>43631</v>
      </c>
      <c r="O7" s="7">
        <f t="shared" si="8"/>
        <v>43632</v>
      </c>
      <c r="P7" s="5">
        <f>O7+1</f>
        <v>43633</v>
      </c>
      <c r="Q7" s="6">
        <f>P7+1</f>
        <v>43634</v>
      </c>
      <c r="R7" s="6">
        <f t="shared" si="8"/>
        <v>43635</v>
      </c>
      <c r="S7" s="6">
        <f t="shared" si="8"/>
        <v>43636</v>
      </c>
      <c r="T7" s="6">
        <f t="shared" si="8"/>
        <v>43637</v>
      </c>
      <c r="U7" s="6">
        <f t="shared" si="8"/>
        <v>43638</v>
      </c>
      <c r="V7" s="7">
        <f t="shared" si="8"/>
        <v>43639</v>
      </c>
      <c r="W7" s="5">
        <f>V7+1</f>
        <v>43640</v>
      </c>
      <c r="X7" s="6">
        <f>W7+1</f>
        <v>43641</v>
      </c>
      <c r="Y7" s="6">
        <f t="shared" si="8"/>
        <v>43642</v>
      </c>
      <c r="Z7" s="6">
        <f t="shared" si="8"/>
        <v>43643</v>
      </c>
      <c r="AA7" s="6">
        <f t="shared" si="8"/>
        <v>43644</v>
      </c>
      <c r="AB7" s="6">
        <f t="shared" si="8"/>
        <v>43645</v>
      </c>
      <c r="AC7" s="7">
        <f t="shared" si="8"/>
        <v>43646</v>
      </c>
      <c r="AD7" s="5">
        <f>AC7+1</f>
        <v>43647</v>
      </c>
      <c r="AE7" s="6">
        <f>AD7+1</f>
        <v>43648</v>
      </c>
      <c r="AF7" s="6">
        <f t="shared" si="8"/>
        <v>43649</v>
      </c>
      <c r="AG7" s="6">
        <f t="shared" si="8"/>
        <v>43650</v>
      </c>
      <c r="AH7" s="6">
        <f t="shared" si="8"/>
        <v>43651</v>
      </c>
      <c r="AI7" s="6">
        <f t="shared" si="8"/>
        <v>43652</v>
      </c>
      <c r="AJ7" s="7">
        <f t="shared" si="8"/>
        <v>43653</v>
      </c>
      <c r="AK7" s="5">
        <f>AJ7+1</f>
        <v>43654</v>
      </c>
      <c r="AL7" s="6">
        <f>AK7+1</f>
        <v>43655</v>
      </c>
      <c r="AM7" s="6">
        <f t="shared" si="8"/>
        <v>43656</v>
      </c>
      <c r="AN7" s="6">
        <f t="shared" si="8"/>
        <v>43657</v>
      </c>
      <c r="AO7" s="6">
        <f t="shared" si="8"/>
        <v>43658</v>
      </c>
      <c r="AP7" s="6">
        <f t="shared" si="8"/>
        <v>43659</v>
      </c>
      <c r="AQ7" s="7">
        <f t="shared" si="8"/>
        <v>43660</v>
      </c>
      <c r="AR7" s="5">
        <f>AQ7+1</f>
        <v>43661</v>
      </c>
      <c r="AS7" s="6">
        <f>AR7+1</f>
        <v>43662</v>
      </c>
      <c r="AT7" s="6">
        <f t="shared" si="8"/>
        <v>43663</v>
      </c>
      <c r="AU7" s="6">
        <f t="shared" si="8"/>
        <v>43664</v>
      </c>
      <c r="AV7" s="6">
        <f t="shared" si="8"/>
        <v>43665</v>
      </c>
      <c r="AW7" s="6">
        <f t="shared" si="8"/>
        <v>43666</v>
      </c>
      <c r="AX7" s="7">
        <f t="shared" si="8"/>
        <v>43667</v>
      </c>
      <c r="AY7" s="5">
        <f>AX7+1</f>
        <v>43668</v>
      </c>
      <c r="AZ7" s="6">
        <f>AY7+1</f>
        <v>43669</v>
      </c>
      <c r="BA7" s="6">
        <f t="shared" ref="BA7:BE7" si="9">AZ7+1</f>
        <v>43670</v>
      </c>
      <c r="BB7" s="6">
        <f t="shared" si="9"/>
        <v>43671</v>
      </c>
      <c r="BC7" s="6">
        <f t="shared" si="9"/>
        <v>43672</v>
      </c>
      <c r="BD7" s="6">
        <f t="shared" si="9"/>
        <v>43673</v>
      </c>
      <c r="BE7" s="7">
        <f t="shared" si="9"/>
        <v>43674</v>
      </c>
      <c r="BF7" s="5">
        <f>BE7+1</f>
        <v>43675</v>
      </c>
      <c r="BG7" s="6">
        <f>BF7+1</f>
        <v>43676</v>
      </c>
      <c r="BH7" s="6">
        <f t="shared" ref="BH7:BL7" si="10">BG7+1</f>
        <v>43677</v>
      </c>
      <c r="BI7" s="6">
        <f t="shared" si="10"/>
        <v>43678</v>
      </c>
      <c r="BJ7" s="6">
        <f t="shared" si="10"/>
        <v>43679</v>
      </c>
      <c r="BK7" s="6">
        <f t="shared" si="10"/>
        <v>43680</v>
      </c>
      <c r="BL7" s="7">
        <f t="shared" si="10"/>
        <v>43681</v>
      </c>
      <c r="BM7" s="5">
        <f>BL7+1</f>
        <v>43682</v>
      </c>
      <c r="BN7" s="6">
        <f>BM7+1</f>
        <v>43683</v>
      </c>
      <c r="BO7" s="6">
        <f t="shared" ref="BO7" si="11">BN7+1</f>
        <v>43684</v>
      </c>
      <c r="BP7" s="6">
        <f t="shared" ref="BP7" si="12">BO7+1</f>
        <v>43685</v>
      </c>
      <c r="BQ7" s="6">
        <f t="shared" ref="BQ7" si="13">BP7+1</f>
        <v>43686</v>
      </c>
      <c r="BR7" s="6">
        <f t="shared" ref="BR7" si="14">BQ7+1</f>
        <v>43687</v>
      </c>
      <c r="BS7" s="7">
        <f t="shared" ref="BS7" si="15">BR7+1</f>
        <v>43688</v>
      </c>
      <c r="BT7" s="5">
        <f>BS7+1</f>
        <v>43689</v>
      </c>
      <c r="BU7" s="6">
        <f>BT7+1</f>
        <v>43690</v>
      </c>
      <c r="BV7" s="6">
        <f t="shared" ref="BV7" si="16">BU7+1</f>
        <v>43691</v>
      </c>
      <c r="BW7" s="6">
        <f t="shared" ref="BW7" si="17">BV7+1</f>
        <v>43692</v>
      </c>
      <c r="BX7" s="6">
        <f t="shared" ref="BX7" si="18">BW7+1</f>
        <v>43693</v>
      </c>
      <c r="BY7" s="6">
        <f t="shared" ref="BY7" si="19">BX7+1</f>
        <v>43694</v>
      </c>
      <c r="BZ7" s="7">
        <f t="shared" ref="BZ7" si="20">BY7+1</f>
        <v>43695</v>
      </c>
      <c r="CA7" s="5">
        <f>BZ7+1</f>
        <v>43696</v>
      </c>
      <c r="CB7" s="6">
        <f>CA7+1</f>
        <v>43697</v>
      </c>
      <c r="CC7" s="6">
        <f t="shared" ref="CC7" si="21">CB7+1</f>
        <v>43698</v>
      </c>
      <c r="CD7" s="6">
        <f t="shared" ref="CD7" si="22">CC7+1</f>
        <v>43699</v>
      </c>
      <c r="CE7" s="6">
        <f t="shared" ref="CE7" si="23">CD7+1</f>
        <v>43700</v>
      </c>
      <c r="CF7" s="6">
        <f t="shared" ref="CF7" si="24">CE7+1</f>
        <v>43701</v>
      </c>
      <c r="CG7" s="7">
        <f t="shared" ref="CG7" si="25">CF7+1</f>
        <v>43702</v>
      </c>
      <c r="CH7" s="5">
        <f>CG7+1</f>
        <v>43703</v>
      </c>
      <c r="CI7" s="6">
        <f>CH7+1</f>
        <v>43704</v>
      </c>
      <c r="CJ7" s="6">
        <f t="shared" ref="CJ7" si="26">CI7+1</f>
        <v>43705</v>
      </c>
      <c r="CK7" s="6">
        <f t="shared" ref="CK7" si="27">CJ7+1</f>
        <v>43706</v>
      </c>
      <c r="CL7" s="6">
        <f t="shared" ref="CL7" si="28">CK7+1</f>
        <v>43707</v>
      </c>
      <c r="CM7" s="6">
        <f t="shared" ref="CM7" si="29">CL7+1</f>
        <v>43708</v>
      </c>
      <c r="CN7" s="7">
        <f t="shared" ref="CN7" si="30">CM7+1</f>
        <v>43709</v>
      </c>
      <c r="CO7" s="5">
        <f>CN7+1</f>
        <v>43710</v>
      </c>
      <c r="CP7" s="6">
        <f>CO7+1</f>
        <v>43711</v>
      </c>
      <c r="CQ7" s="6">
        <f t="shared" ref="CQ7" si="31">CP7+1</f>
        <v>43712</v>
      </c>
      <c r="CR7" s="6">
        <f t="shared" ref="CR7" si="32">CQ7+1</f>
        <v>43713</v>
      </c>
      <c r="CS7" s="6">
        <f t="shared" ref="CS7" si="33">CR7+1</f>
        <v>43714</v>
      </c>
      <c r="CT7" s="6">
        <f t="shared" ref="CT7" si="34">CS7+1</f>
        <v>43715</v>
      </c>
      <c r="CU7" s="7">
        <f t="shared" ref="CU7" si="35">CT7+1</f>
        <v>43716</v>
      </c>
      <c r="CV7" s="5">
        <f>CU7+1</f>
        <v>43717</v>
      </c>
      <c r="CW7" s="6">
        <f>CV7+1</f>
        <v>43718</v>
      </c>
      <c r="CX7" s="6">
        <f t="shared" ref="CX7" si="36">CW7+1</f>
        <v>43719</v>
      </c>
      <c r="CY7" s="6">
        <f t="shared" ref="CY7" si="37">CX7+1</f>
        <v>43720</v>
      </c>
      <c r="CZ7" s="6">
        <f t="shared" ref="CZ7" si="38">CY7+1</f>
        <v>43721</v>
      </c>
      <c r="DA7" s="6">
        <f t="shared" ref="DA7" si="39">CZ7+1</f>
        <v>43722</v>
      </c>
      <c r="DB7" s="7">
        <f t="shared" ref="DB7" si="40">DA7+1</f>
        <v>43723</v>
      </c>
      <c r="DC7" s="5">
        <f>DB7+1</f>
        <v>43724</v>
      </c>
      <c r="DD7" s="6">
        <f>DC7+1</f>
        <v>43725</v>
      </c>
      <c r="DE7" s="6">
        <f t="shared" ref="DE7" si="41">DD7+1</f>
        <v>43726</v>
      </c>
      <c r="DF7" s="6">
        <f t="shared" ref="DF7" si="42">DE7+1</f>
        <v>43727</v>
      </c>
      <c r="DG7" s="6">
        <f t="shared" ref="DG7" si="43">DF7+1</f>
        <v>43728</v>
      </c>
      <c r="DH7" s="6">
        <f t="shared" ref="DH7" si="44">DG7+1</f>
        <v>43729</v>
      </c>
      <c r="DI7" s="7">
        <f t="shared" ref="DI7" si="45">DH7+1</f>
        <v>43730</v>
      </c>
      <c r="DJ7" s="5">
        <f>DI7+1</f>
        <v>43731</v>
      </c>
      <c r="DK7" s="6">
        <f>DJ7+1</f>
        <v>43732</v>
      </c>
      <c r="DL7" s="6">
        <f t="shared" ref="DL7" si="46">DK7+1</f>
        <v>43733</v>
      </c>
      <c r="DM7" s="6">
        <f t="shared" ref="DM7" si="47">DL7+1</f>
        <v>43734</v>
      </c>
      <c r="DN7" s="6">
        <f t="shared" ref="DN7" si="48">DM7+1</f>
        <v>43735</v>
      </c>
      <c r="DO7" s="6">
        <f t="shared" ref="DO7" si="49">DN7+1</f>
        <v>43736</v>
      </c>
      <c r="DP7" s="7">
        <f t="shared" ref="DP7" si="50">DO7+1</f>
        <v>43737</v>
      </c>
      <c r="DQ7" s="5">
        <f>DP7+1</f>
        <v>43738</v>
      </c>
      <c r="DR7" s="6">
        <f>DQ7+1</f>
        <v>43739</v>
      </c>
      <c r="DS7" s="6">
        <f t="shared" ref="DS7" si="51">DR7+1</f>
        <v>43740</v>
      </c>
      <c r="DT7" s="6">
        <f t="shared" ref="DT7" si="52">DS7+1</f>
        <v>43741</v>
      </c>
      <c r="DU7" s="6">
        <f t="shared" ref="DU7" si="53">DT7+1</f>
        <v>43742</v>
      </c>
      <c r="DV7" s="6">
        <f t="shared" ref="DV7" si="54">DU7+1</f>
        <v>43743</v>
      </c>
      <c r="DW7" s="7">
        <f t="shared" ref="DW7" si="55">DV7+1</f>
        <v>43744</v>
      </c>
      <c r="DX7" s="5">
        <f>DW7+1</f>
        <v>43745</v>
      </c>
      <c r="DY7" s="6">
        <f>DX7+1</f>
        <v>43746</v>
      </c>
      <c r="DZ7" s="6">
        <f t="shared" ref="DZ7" si="56">DY7+1</f>
        <v>43747</v>
      </c>
      <c r="EA7" s="6">
        <f t="shared" ref="EA7" si="57">DZ7+1</f>
        <v>43748</v>
      </c>
      <c r="EB7" s="6">
        <f t="shared" ref="EB7" si="58">EA7+1</f>
        <v>43749</v>
      </c>
      <c r="EC7" s="6">
        <f t="shared" ref="EC7" si="59">EB7+1</f>
        <v>43750</v>
      </c>
      <c r="ED7" s="7">
        <f t="shared" ref="ED7:EF7" si="60">EC7+1</f>
        <v>43751</v>
      </c>
      <c r="EE7" s="5">
        <f t="shared" si="60"/>
        <v>43752</v>
      </c>
      <c r="EF7" s="6">
        <f t="shared" si="60"/>
        <v>43753</v>
      </c>
      <c r="EG7" s="6">
        <f t="shared" ref="EG7" si="61">EF7+1</f>
        <v>43754</v>
      </c>
      <c r="EH7" s="6">
        <f t="shared" ref="EH7" si="62">EG7+1</f>
        <v>43755</v>
      </c>
      <c r="EI7" s="6">
        <f t="shared" ref="EI7" si="63">EH7+1</f>
        <v>43756</v>
      </c>
      <c r="EJ7" s="6">
        <f t="shared" ref="EJ7" si="64">EI7+1</f>
        <v>43757</v>
      </c>
      <c r="EK7" s="7">
        <f t="shared" ref="EK7:EM7" si="65">EJ7+1</f>
        <v>43758</v>
      </c>
      <c r="EL7" s="5">
        <f t="shared" si="65"/>
        <v>43759</v>
      </c>
      <c r="EM7" s="6">
        <f t="shared" si="65"/>
        <v>43760</v>
      </c>
      <c r="EN7" s="6">
        <f t="shared" ref="EN7" si="66">EM7+1</f>
        <v>43761</v>
      </c>
      <c r="EO7" s="6">
        <f t="shared" ref="EO7" si="67">EN7+1</f>
        <v>43762</v>
      </c>
      <c r="EP7" s="6">
        <f t="shared" ref="EP7" si="68">EO7+1</f>
        <v>43763</v>
      </c>
      <c r="EQ7" s="6">
        <f t="shared" ref="EQ7" si="69">EP7+1</f>
        <v>43764</v>
      </c>
      <c r="ER7" s="7">
        <f t="shared" ref="ER7:ET7" si="70">EQ7+1</f>
        <v>43765</v>
      </c>
      <c r="ES7" s="5">
        <f t="shared" si="70"/>
        <v>43766</v>
      </c>
      <c r="ET7" s="6">
        <f t="shared" si="70"/>
        <v>43767</v>
      </c>
      <c r="EU7" s="6">
        <f t="shared" ref="EU7" si="71">ET7+1</f>
        <v>43768</v>
      </c>
      <c r="EV7" s="6">
        <f t="shared" ref="EV7" si="72">EU7+1</f>
        <v>43769</v>
      </c>
      <c r="EW7" s="6">
        <f t="shared" ref="EW7" si="73">EV7+1</f>
        <v>43770</v>
      </c>
      <c r="EX7" s="6">
        <f t="shared" ref="EX7" si="74">EW7+1</f>
        <v>43771</v>
      </c>
      <c r="EY7" s="7">
        <f t="shared" ref="EY7:FA7" si="75">EX7+1</f>
        <v>43772</v>
      </c>
      <c r="EZ7" s="5">
        <f t="shared" si="75"/>
        <v>43773</v>
      </c>
      <c r="FA7" s="6">
        <f t="shared" si="75"/>
        <v>43774</v>
      </c>
      <c r="FB7" s="6">
        <f t="shared" ref="FB7" si="76">FA7+1</f>
        <v>43775</v>
      </c>
      <c r="FC7" s="6">
        <f t="shared" ref="FC7" si="77">FB7+1</f>
        <v>43776</v>
      </c>
      <c r="FD7" s="6">
        <f t="shared" ref="FD7" si="78">FC7+1</f>
        <v>43777</v>
      </c>
      <c r="FE7" s="6">
        <f t="shared" ref="FE7" si="79">FD7+1</f>
        <v>43778</v>
      </c>
      <c r="FF7" s="7">
        <f t="shared" ref="FF7:FH7" si="80">FE7+1</f>
        <v>43779</v>
      </c>
      <c r="FG7" s="5">
        <f t="shared" si="80"/>
        <v>43780</v>
      </c>
      <c r="FH7" s="6">
        <f t="shared" si="80"/>
        <v>43781</v>
      </c>
      <c r="FI7" s="6">
        <f t="shared" ref="FI7" si="81">FH7+1</f>
        <v>43782</v>
      </c>
      <c r="FJ7" s="6">
        <f t="shared" ref="FJ7" si="82">FI7+1</f>
        <v>43783</v>
      </c>
      <c r="FK7" s="6">
        <f t="shared" ref="FK7" si="83">FJ7+1</f>
        <v>43784</v>
      </c>
      <c r="FL7" s="6">
        <f t="shared" ref="FL7" si="84">FK7+1</f>
        <v>43785</v>
      </c>
      <c r="FM7" s="7">
        <f t="shared" ref="FM7:FO7" si="85">FL7+1</f>
        <v>43786</v>
      </c>
      <c r="FN7" s="5">
        <f t="shared" si="85"/>
        <v>43787</v>
      </c>
      <c r="FO7" s="6">
        <f t="shared" si="85"/>
        <v>43788</v>
      </c>
      <c r="FP7" s="6">
        <f t="shared" ref="FP7" si="86">FO7+1</f>
        <v>43789</v>
      </c>
      <c r="FQ7" s="6">
        <f t="shared" ref="FQ7" si="87">FP7+1</f>
        <v>43790</v>
      </c>
      <c r="FR7" s="6">
        <f t="shared" ref="FR7" si="88">FQ7+1</f>
        <v>43791</v>
      </c>
      <c r="FS7" s="6">
        <f t="shared" ref="FS7" si="89">FR7+1</f>
        <v>43792</v>
      </c>
      <c r="FT7" s="7">
        <f t="shared" ref="FT7:FV7" si="90">FS7+1</f>
        <v>43793</v>
      </c>
      <c r="FU7" s="5">
        <f t="shared" si="90"/>
        <v>43794</v>
      </c>
      <c r="FV7" s="6">
        <f t="shared" si="90"/>
        <v>43795</v>
      </c>
      <c r="FW7" s="6">
        <f t="shared" ref="FW7" si="91">FV7+1</f>
        <v>43796</v>
      </c>
      <c r="FX7" s="6">
        <f t="shared" ref="FX7" si="92">FW7+1</f>
        <v>43797</v>
      </c>
      <c r="FY7" s="6">
        <f t="shared" ref="FY7" si="93">FX7+1</f>
        <v>43798</v>
      </c>
      <c r="FZ7" s="6">
        <f t="shared" ref="FZ7" si="94">FY7+1</f>
        <v>43799</v>
      </c>
      <c r="GA7" s="7">
        <f t="shared" ref="GA7:GC7" si="95">FZ7+1</f>
        <v>43800</v>
      </c>
      <c r="GB7" s="5">
        <f t="shared" si="95"/>
        <v>43801</v>
      </c>
      <c r="GC7" s="6">
        <f t="shared" si="95"/>
        <v>43802</v>
      </c>
      <c r="GD7" s="6">
        <f t="shared" ref="GD7" si="96">GC7+1</f>
        <v>43803</v>
      </c>
      <c r="GE7" s="6">
        <f t="shared" ref="GE7" si="97">GD7+1</f>
        <v>43804</v>
      </c>
      <c r="GF7" s="6">
        <f t="shared" ref="GF7" si="98">GE7+1</f>
        <v>43805</v>
      </c>
      <c r="GG7" s="6">
        <f t="shared" ref="GG7" si="99">GF7+1</f>
        <v>43806</v>
      </c>
      <c r="GH7" s="7">
        <f t="shared" ref="GH7" si="100">GG7+1</f>
        <v>43807</v>
      </c>
    </row>
    <row r="8" spans="1:190" s="114" customFormat="1" ht="30" customHeight="1" x14ac:dyDescent="0.25">
      <c r="A8" s="109" t="s">
        <v>5</v>
      </c>
      <c r="B8" s="110" t="s">
        <v>11</v>
      </c>
      <c r="C8" s="111" t="s">
        <v>13</v>
      </c>
      <c r="D8" s="112" t="s">
        <v>6</v>
      </c>
      <c r="E8" s="112" t="s">
        <v>7</v>
      </c>
      <c r="F8" s="112" t="s">
        <v>8</v>
      </c>
      <c r="G8" s="112" t="s">
        <v>10</v>
      </c>
      <c r="H8" s="112" t="s">
        <v>14</v>
      </c>
      <c r="I8" s="113" t="str">
        <f t="shared" ref="I8:BL8" si="101">LEFT(TEXT(I7,"ddd"),1)</f>
        <v>M</v>
      </c>
      <c r="J8" s="113" t="str">
        <f t="shared" si="101"/>
        <v>T</v>
      </c>
      <c r="K8" s="113" t="str">
        <f t="shared" si="101"/>
        <v>W</v>
      </c>
      <c r="L8" s="113" t="str">
        <f t="shared" si="101"/>
        <v>T</v>
      </c>
      <c r="M8" s="113" t="str">
        <f t="shared" si="101"/>
        <v>F</v>
      </c>
      <c r="N8" s="113" t="str">
        <f t="shared" si="101"/>
        <v>S</v>
      </c>
      <c r="O8" s="113" t="str">
        <f t="shared" si="101"/>
        <v>S</v>
      </c>
      <c r="P8" s="113" t="str">
        <f t="shared" si="101"/>
        <v>M</v>
      </c>
      <c r="Q8" s="113" t="str">
        <f t="shared" si="101"/>
        <v>T</v>
      </c>
      <c r="R8" s="113" t="str">
        <f t="shared" si="101"/>
        <v>W</v>
      </c>
      <c r="S8" s="113" t="str">
        <f t="shared" si="101"/>
        <v>T</v>
      </c>
      <c r="T8" s="113" t="str">
        <f t="shared" si="101"/>
        <v>F</v>
      </c>
      <c r="U8" s="113" t="str">
        <f t="shared" si="101"/>
        <v>S</v>
      </c>
      <c r="V8" s="113" t="str">
        <f t="shared" si="101"/>
        <v>S</v>
      </c>
      <c r="W8" s="113" t="str">
        <f t="shared" si="101"/>
        <v>M</v>
      </c>
      <c r="X8" s="113" t="str">
        <f t="shared" si="101"/>
        <v>T</v>
      </c>
      <c r="Y8" s="113" t="str">
        <f t="shared" si="101"/>
        <v>W</v>
      </c>
      <c r="Z8" s="113" t="str">
        <f t="shared" si="101"/>
        <v>T</v>
      </c>
      <c r="AA8" s="113" t="str">
        <f t="shared" si="101"/>
        <v>F</v>
      </c>
      <c r="AB8" s="113" t="str">
        <f t="shared" si="101"/>
        <v>S</v>
      </c>
      <c r="AC8" s="113" t="str">
        <f t="shared" si="101"/>
        <v>S</v>
      </c>
      <c r="AD8" s="113" t="str">
        <f t="shared" si="101"/>
        <v>M</v>
      </c>
      <c r="AE8" s="113" t="str">
        <f t="shared" si="101"/>
        <v>T</v>
      </c>
      <c r="AF8" s="113" t="str">
        <f t="shared" si="101"/>
        <v>W</v>
      </c>
      <c r="AG8" s="113" t="str">
        <f t="shared" si="101"/>
        <v>T</v>
      </c>
      <c r="AH8" s="113" t="str">
        <f t="shared" si="101"/>
        <v>F</v>
      </c>
      <c r="AI8" s="113" t="str">
        <f t="shared" si="101"/>
        <v>S</v>
      </c>
      <c r="AJ8" s="113" t="str">
        <f t="shared" si="101"/>
        <v>S</v>
      </c>
      <c r="AK8" s="113" t="str">
        <f t="shared" si="101"/>
        <v>M</v>
      </c>
      <c r="AL8" s="113" t="str">
        <f t="shared" si="101"/>
        <v>T</v>
      </c>
      <c r="AM8" s="113" t="str">
        <f t="shared" si="101"/>
        <v>W</v>
      </c>
      <c r="AN8" s="113" t="str">
        <f t="shared" si="101"/>
        <v>T</v>
      </c>
      <c r="AO8" s="113" t="str">
        <f t="shared" si="101"/>
        <v>F</v>
      </c>
      <c r="AP8" s="113" t="str">
        <f t="shared" si="101"/>
        <v>S</v>
      </c>
      <c r="AQ8" s="113" t="str">
        <f t="shared" si="101"/>
        <v>S</v>
      </c>
      <c r="AR8" s="113" t="str">
        <f t="shared" si="101"/>
        <v>M</v>
      </c>
      <c r="AS8" s="113" t="str">
        <f t="shared" si="101"/>
        <v>T</v>
      </c>
      <c r="AT8" s="113" t="str">
        <f t="shared" si="101"/>
        <v>W</v>
      </c>
      <c r="AU8" s="113" t="str">
        <f t="shared" si="101"/>
        <v>T</v>
      </c>
      <c r="AV8" s="113" t="str">
        <f t="shared" si="101"/>
        <v>F</v>
      </c>
      <c r="AW8" s="113" t="str">
        <f t="shared" si="101"/>
        <v>S</v>
      </c>
      <c r="AX8" s="113" t="str">
        <f t="shared" si="101"/>
        <v>S</v>
      </c>
      <c r="AY8" s="113" t="str">
        <f t="shared" si="101"/>
        <v>M</v>
      </c>
      <c r="AZ8" s="113" t="str">
        <f t="shared" si="101"/>
        <v>T</v>
      </c>
      <c r="BA8" s="113" t="str">
        <f t="shared" si="101"/>
        <v>W</v>
      </c>
      <c r="BB8" s="113" t="str">
        <f t="shared" si="101"/>
        <v>T</v>
      </c>
      <c r="BC8" s="113" t="str">
        <f t="shared" si="101"/>
        <v>F</v>
      </c>
      <c r="BD8" s="113" t="str">
        <f t="shared" si="101"/>
        <v>S</v>
      </c>
      <c r="BE8" s="113" t="str">
        <f t="shared" si="101"/>
        <v>S</v>
      </c>
      <c r="BF8" s="113" t="str">
        <f t="shared" si="101"/>
        <v>M</v>
      </c>
      <c r="BG8" s="113" t="str">
        <f t="shared" si="101"/>
        <v>T</v>
      </c>
      <c r="BH8" s="113" t="str">
        <f t="shared" si="101"/>
        <v>W</v>
      </c>
      <c r="BI8" s="113" t="str">
        <f t="shared" si="101"/>
        <v>T</v>
      </c>
      <c r="BJ8" s="113" t="str">
        <f t="shared" si="101"/>
        <v>F</v>
      </c>
      <c r="BK8" s="113" t="str">
        <f t="shared" si="101"/>
        <v>S</v>
      </c>
      <c r="BL8" s="113" t="str">
        <f t="shared" si="101"/>
        <v>S</v>
      </c>
      <c r="BM8" s="113" t="str">
        <f t="shared" ref="BM8:CN8" si="102">LEFT(TEXT(BM7,"ddd"),1)</f>
        <v>M</v>
      </c>
      <c r="BN8" s="113" t="str">
        <f t="shared" si="102"/>
        <v>T</v>
      </c>
      <c r="BO8" s="113" t="str">
        <f t="shared" si="102"/>
        <v>W</v>
      </c>
      <c r="BP8" s="113" t="str">
        <f t="shared" si="102"/>
        <v>T</v>
      </c>
      <c r="BQ8" s="113" t="str">
        <f t="shared" si="102"/>
        <v>F</v>
      </c>
      <c r="BR8" s="113" t="str">
        <f t="shared" si="102"/>
        <v>S</v>
      </c>
      <c r="BS8" s="113" t="str">
        <f t="shared" si="102"/>
        <v>S</v>
      </c>
      <c r="BT8" s="113" t="str">
        <f t="shared" si="102"/>
        <v>M</v>
      </c>
      <c r="BU8" s="113" t="str">
        <f t="shared" si="102"/>
        <v>T</v>
      </c>
      <c r="BV8" s="113" t="str">
        <f t="shared" si="102"/>
        <v>W</v>
      </c>
      <c r="BW8" s="113" t="str">
        <f t="shared" si="102"/>
        <v>T</v>
      </c>
      <c r="BX8" s="113" t="str">
        <f t="shared" si="102"/>
        <v>F</v>
      </c>
      <c r="BY8" s="113" t="str">
        <f t="shared" si="102"/>
        <v>S</v>
      </c>
      <c r="BZ8" s="113" t="str">
        <f t="shared" si="102"/>
        <v>S</v>
      </c>
      <c r="CA8" s="113" t="str">
        <f t="shared" si="102"/>
        <v>M</v>
      </c>
      <c r="CB8" s="113" t="str">
        <f t="shared" si="102"/>
        <v>T</v>
      </c>
      <c r="CC8" s="113" t="str">
        <f t="shared" si="102"/>
        <v>W</v>
      </c>
      <c r="CD8" s="113" t="str">
        <f t="shared" si="102"/>
        <v>T</v>
      </c>
      <c r="CE8" s="113" t="str">
        <f t="shared" si="102"/>
        <v>F</v>
      </c>
      <c r="CF8" s="113" t="str">
        <f t="shared" si="102"/>
        <v>S</v>
      </c>
      <c r="CG8" s="113" t="str">
        <f t="shared" si="102"/>
        <v>S</v>
      </c>
      <c r="CH8" s="113" t="str">
        <f t="shared" si="102"/>
        <v>M</v>
      </c>
      <c r="CI8" s="113" t="str">
        <f t="shared" si="102"/>
        <v>T</v>
      </c>
      <c r="CJ8" s="113" t="str">
        <f t="shared" si="102"/>
        <v>W</v>
      </c>
      <c r="CK8" s="113" t="str">
        <f t="shared" si="102"/>
        <v>T</v>
      </c>
      <c r="CL8" s="113" t="str">
        <f t="shared" si="102"/>
        <v>F</v>
      </c>
      <c r="CM8" s="113" t="str">
        <f t="shared" si="102"/>
        <v>S</v>
      </c>
      <c r="CN8" s="113" t="str">
        <f t="shared" si="102"/>
        <v>S</v>
      </c>
      <c r="CO8" s="113" t="str">
        <f t="shared" ref="CO8:DP8" si="103">LEFT(TEXT(CO7,"ddd"),1)</f>
        <v>M</v>
      </c>
      <c r="CP8" s="113" t="str">
        <f t="shared" si="103"/>
        <v>T</v>
      </c>
      <c r="CQ8" s="113" t="str">
        <f t="shared" si="103"/>
        <v>W</v>
      </c>
      <c r="CR8" s="113" t="str">
        <f t="shared" si="103"/>
        <v>T</v>
      </c>
      <c r="CS8" s="113" t="str">
        <f t="shared" si="103"/>
        <v>F</v>
      </c>
      <c r="CT8" s="113" t="str">
        <f t="shared" si="103"/>
        <v>S</v>
      </c>
      <c r="CU8" s="113" t="str">
        <f t="shared" si="103"/>
        <v>S</v>
      </c>
      <c r="CV8" s="113" t="str">
        <f t="shared" si="103"/>
        <v>M</v>
      </c>
      <c r="CW8" s="113" t="str">
        <f t="shared" si="103"/>
        <v>T</v>
      </c>
      <c r="CX8" s="113" t="str">
        <f t="shared" si="103"/>
        <v>W</v>
      </c>
      <c r="CY8" s="113" t="str">
        <f t="shared" si="103"/>
        <v>T</v>
      </c>
      <c r="CZ8" s="113" t="str">
        <f t="shared" si="103"/>
        <v>F</v>
      </c>
      <c r="DA8" s="113" t="str">
        <f t="shared" si="103"/>
        <v>S</v>
      </c>
      <c r="DB8" s="113" t="str">
        <f t="shared" si="103"/>
        <v>S</v>
      </c>
      <c r="DC8" s="113" t="str">
        <f t="shared" si="103"/>
        <v>M</v>
      </c>
      <c r="DD8" s="113" t="str">
        <f t="shared" si="103"/>
        <v>T</v>
      </c>
      <c r="DE8" s="113" t="str">
        <f t="shared" si="103"/>
        <v>W</v>
      </c>
      <c r="DF8" s="113" t="str">
        <f t="shared" si="103"/>
        <v>T</v>
      </c>
      <c r="DG8" s="113" t="str">
        <f t="shared" si="103"/>
        <v>F</v>
      </c>
      <c r="DH8" s="113" t="str">
        <f t="shared" si="103"/>
        <v>S</v>
      </c>
      <c r="DI8" s="113" t="str">
        <f t="shared" si="103"/>
        <v>S</v>
      </c>
      <c r="DJ8" s="113" t="str">
        <f t="shared" si="103"/>
        <v>M</v>
      </c>
      <c r="DK8" s="113" t="str">
        <f t="shared" si="103"/>
        <v>T</v>
      </c>
      <c r="DL8" s="113" t="str">
        <f t="shared" si="103"/>
        <v>W</v>
      </c>
      <c r="DM8" s="113" t="str">
        <f t="shared" si="103"/>
        <v>T</v>
      </c>
      <c r="DN8" s="113" t="str">
        <f t="shared" si="103"/>
        <v>F</v>
      </c>
      <c r="DO8" s="113" t="str">
        <f t="shared" si="103"/>
        <v>S</v>
      </c>
      <c r="DP8" s="113" t="str">
        <f t="shared" si="103"/>
        <v>S</v>
      </c>
      <c r="DQ8" s="113" t="str">
        <f t="shared" ref="DQ8:ER8" si="104">LEFT(TEXT(DQ7,"ddd"),1)</f>
        <v>M</v>
      </c>
      <c r="DR8" s="113" t="str">
        <f t="shared" si="104"/>
        <v>T</v>
      </c>
      <c r="DS8" s="113" t="str">
        <f t="shared" si="104"/>
        <v>W</v>
      </c>
      <c r="DT8" s="113" t="str">
        <f t="shared" si="104"/>
        <v>T</v>
      </c>
      <c r="DU8" s="113" t="str">
        <f t="shared" si="104"/>
        <v>F</v>
      </c>
      <c r="DV8" s="113" t="str">
        <f t="shared" si="104"/>
        <v>S</v>
      </c>
      <c r="DW8" s="113" t="str">
        <f t="shared" si="104"/>
        <v>S</v>
      </c>
      <c r="DX8" s="113" t="str">
        <f t="shared" si="104"/>
        <v>M</v>
      </c>
      <c r="DY8" s="113" t="str">
        <f t="shared" si="104"/>
        <v>T</v>
      </c>
      <c r="DZ8" s="113" t="str">
        <f t="shared" si="104"/>
        <v>W</v>
      </c>
      <c r="EA8" s="113" t="str">
        <f t="shared" si="104"/>
        <v>T</v>
      </c>
      <c r="EB8" s="113" t="str">
        <f t="shared" si="104"/>
        <v>F</v>
      </c>
      <c r="EC8" s="113" t="str">
        <f t="shared" si="104"/>
        <v>S</v>
      </c>
      <c r="ED8" s="113" t="str">
        <f t="shared" si="104"/>
        <v>S</v>
      </c>
      <c r="EE8" s="113" t="str">
        <f t="shared" si="104"/>
        <v>M</v>
      </c>
      <c r="EF8" s="113" t="str">
        <f t="shared" si="104"/>
        <v>T</v>
      </c>
      <c r="EG8" s="113" t="str">
        <f t="shared" si="104"/>
        <v>W</v>
      </c>
      <c r="EH8" s="113" t="str">
        <f t="shared" si="104"/>
        <v>T</v>
      </c>
      <c r="EI8" s="113" t="str">
        <f t="shared" si="104"/>
        <v>F</v>
      </c>
      <c r="EJ8" s="113" t="str">
        <f t="shared" si="104"/>
        <v>S</v>
      </c>
      <c r="EK8" s="113" t="str">
        <f t="shared" si="104"/>
        <v>S</v>
      </c>
      <c r="EL8" s="113" t="str">
        <f t="shared" si="104"/>
        <v>M</v>
      </c>
      <c r="EM8" s="113" t="str">
        <f t="shared" si="104"/>
        <v>T</v>
      </c>
      <c r="EN8" s="113" t="str">
        <f t="shared" si="104"/>
        <v>W</v>
      </c>
      <c r="EO8" s="113" t="str">
        <f t="shared" si="104"/>
        <v>T</v>
      </c>
      <c r="EP8" s="113" t="str">
        <f t="shared" si="104"/>
        <v>F</v>
      </c>
      <c r="EQ8" s="113" t="str">
        <f t="shared" si="104"/>
        <v>S</v>
      </c>
      <c r="ER8" s="113" t="str">
        <f t="shared" si="104"/>
        <v>S</v>
      </c>
      <c r="ES8" s="113" t="str">
        <f t="shared" ref="ES8:GH8" si="105">LEFT(TEXT(ES7,"ddd"),1)</f>
        <v>M</v>
      </c>
      <c r="ET8" s="113" t="str">
        <f t="shared" si="105"/>
        <v>T</v>
      </c>
      <c r="EU8" s="113" t="str">
        <f t="shared" si="105"/>
        <v>W</v>
      </c>
      <c r="EV8" s="113" t="str">
        <f t="shared" si="105"/>
        <v>T</v>
      </c>
      <c r="EW8" s="113" t="str">
        <f t="shared" si="105"/>
        <v>F</v>
      </c>
      <c r="EX8" s="113" t="str">
        <f t="shared" si="105"/>
        <v>S</v>
      </c>
      <c r="EY8" s="113" t="str">
        <f t="shared" si="105"/>
        <v>S</v>
      </c>
      <c r="EZ8" s="113" t="str">
        <f t="shared" si="105"/>
        <v>M</v>
      </c>
      <c r="FA8" s="113" t="str">
        <f t="shared" si="105"/>
        <v>T</v>
      </c>
      <c r="FB8" s="113" t="str">
        <f t="shared" si="105"/>
        <v>W</v>
      </c>
      <c r="FC8" s="113" t="str">
        <f t="shared" si="105"/>
        <v>T</v>
      </c>
      <c r="FD8" s="113" t="str">
        <f t="shared" si="105"/>
        <v>F</v>
      </c>
      <c r="FE8" s="113" t="str">
        <f t="shared" si="105"/>
        <v>S</v>
      </c>
      <c r="FF8" s="113" t="str">
        <f t="shared" si="105"/>
        <v>S</v>
      </c>
      <c r="FG8" s="113" t="str">
        <f t="shared" si="105"/>
        <v>M</v>
      </c>
      <c r="FH8" s="113" t="str">
        <f t="shared" si="105"/>
        <v>T</v>
      </c>
      <c r="FI8" s="113" t="str">
        <f t="shared" si="105"/>
        <v>W</v>
      </c>
      <c r="FJ8" s="113" t="str">
        <f t="shared" si="105"/>
        <v>T</v>
      </c>
      <c r="FK8" s="113" t="str">
        <f t="shared" si="105"/>
        <v>F</v>
      </c>
      <c r="FL8" s="113" t="str">
        <f t="shared" si="105"/>
        <v>S</v>
      </c>
      <c r="FM8" s="113" t="str">
        <f t="shared" si="105"/>
        <v>S</v>
      </c>
      <c r="FN8" s="113" t="str">
        <f t="shared" si="105"/>
        <v>M</v>
      </c>
      <c r="FO8" s="113" t="str">
        <f t="shared" si="105"/>
        <v>T</v>
      </c>
      <c r="FP8" s="113" t="str">
        <f t="shared" si="105"/>
        <v>W</v>
      </c>
      <c r="FQ8" s="113" t="str">
        <f t="shared" si="105"/>
        <v>T</v>
      </c>
      <c r="FR8" s="113" t="str">
        <f t="shared" si="105"/>
        <v>F</v>
      </c>
      <c r="FS8" s="113" t="str">
        <f t="shared" si="105"/>
        <v>S</v>
      </c>
      <c r="FT8" s="113" t="str">
        <f t="shared" si="105"/>
        <v>S</v>
      </c>
      <c r="FU8" s="113" t="str">
        <f t="shared" si="105"/>
        <v>M</v>
      </c>
      <c r="FV8" s="113" t="str">
        <f t="shared" si="105"/>
        <v>T</v>
      </c>
      <c r="FW8" s="113" t="str">
        <f t="shared" si="105"/>
        <v>W</v>
      </c>
      <c r="FX8" s="113" t="str">
        <f t="shared" si="105"/>
        <v>T</v>
      </c>
      <c r="FY8" s="113" t="str">
        <f t="shared" si="105"/>
        <v>F</v>
      </c>
      <c r="FZ8" s="113" t="str">
        <f t="shared" si="105"/>
        <v>S</v>
      </c>
      <c r="GA8" s="113" t="str">
        <f t="shared" si="105"/>
        <v>S</v>
      </c>
      <c r="GB8" s="113" t="str">
        <f t="shared" si="105"/>
        <v>M</v>
      </c>
      <c r="GC8" s="113" t="str">
        <f t="shared" si="105"/>
        <v>T</v>
      </c>
      <c r="GD8" s="113" t="str">
        <f t="shared" si="105"/>
        <v>W</v>
      </c>
      <c r="GE8" s="113" t="str">
        <f t="shared" si="105"/>
        <v>T</v>
      </c>
      <c r="GF8" s="113" t="str">
        <f t="shared" si="105"/>
        <v>F</v>
      </c>
      <c r="GG8" s="113" t="str">
        <f t="shared" si="105"/>
        <v>S</v>
      </c>
      <c r="GH8" s="113" t="str">
        <f t="shared" si="105"/>
        <v>S</v>
      </c>
    </row>
    <row r="9" spans="1:190" ht="15.75" hidden="1" customHeight="1" thickBot="1" x14ac:dyDescent="0.25">
      <c r="A9" s="10" t="s">
        <v>9</v>
      </c>
      <c r="E9" s="2"/>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row>
    <row r="10" spans="1:190" ht="47.25" customHeight="1" x14ac:dyDescent="0.25">
      <c r="B10" s="94" t="s">
        <v>50</v>
      </c>
      <c r="C10" s="88" t="s">
        <v>85</v>
      </c>
      <c r="D10" s="85">
        <v>0</v>
      </c>
      <c r="E10" s="98"/>
      <c r="F10" s="88" t="s">
        <v>38</v>
      </c>
      <c r="G10" s="119"/>
      <c r="H10" s="89" t="s">
        <v>84</v>
      </c>
      <c r="I10" s="103">
        <v>1</v>
      </c>
      <c r="J10" s="103">
        <v>1</v>
      </c>
      <c r="K10" s="103">
        <v>1</v>
      </c>
      <c r="L10" s="103">
        <v>1</v>
      </c>
      <c r="M10" s="103">
        <v>1</v>
      </c>
      <c r="N10" s="103">
        <v>1</v>
      </c>
      <c r="O10" s="103">
        <v>1</v>
      </c>
      <c r="P10" s="103">
        <v>2</v>
      </c>
      <c r="Q10" s="103">
        <v>2</v>
      </c>
      <c r="R10" s="103">
        <v>2</v>
      </c>
      <c r="S10" s="103">
        <v>2</v>
      </c>
      <c r="T10" s="103">
        <v>2</v>
      </c>
      <c r="U10" s="103">
        <v>2</v>
      </c>
      <c r="V10" s="103">
        <v>2</v>
      </c>
      <c r="W10" s="103">
        <v>2</v>
      </c>
      <c r="X10" s="103">
        <v>2</v>
      </c>
      <c r="Y10" s="103">
        <v>2</v>
      </c>
      <c r="Z10" s="103">
        <v>2</v>
      </c>
      <c r="AA10" s="103">
        <v>2</v>
      </c>
      <c r="AB10" s="103">
        <v>2</v>
      </c>
      <c r="AC10" s="103">
        <v>2</v>
      </c>
      <c r="AD10" s="103">
        <v>2</v>
      </c>
      <c r="AE10" s="103">
        <v>2</v>
      </c>
      <c r="AF10" s="103">
        <v>2</v>
      </c>
      <c r="AG10" s="103">
        <v>2</v>
      </c>
      <c r="AH10" s="103">
        <v>2</v>
      </c>
      <c r="AI10" s="103"/>
      <c r="AJ10" s="103"/>
      <c r="AK10" s="103"/>
      <c r="AL10" s="103"/>
      <c r="AM10" s="103"/>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c r="BV10" s="103"/>
      <c r="BW10" s="103"/>
      <c r="BX10" s="103"/>
      <c r="BY10" s="103"/>
      <c r="BZ10" s="103"/>
      <c r="CA10" s="103"/>
      <c r="CB10" s="103"/>
      <c r="CC10" s="103"/>
      <c r="CD10" s="103"/>
      <c r="CE10" s="103"/>
      <c r="CF10" s="103"/>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3"/>
      <c r="DU10" s="103"/>
      <c r="DV10" s="103"/>
      <c r="DW10" s="103"/>
      <c r="DX10" s="103"/>
      <c r="DY10" s="103"/>
      <c r="DZ10" s="103"/>
      <c r="EA10" s="103"/>
      <c r="EB10" s="103"/>
      <c r="EC10" s="103"/>
      <c r="ED10" s="87"/>
      <c r="EE10" s="87"/>
      <c r="EF10" s="87"/>
      <c r="EG10" s="87"/>
      <c r="EH10" s="87"/>
      <c r="EI10" s="87"/>
      <c r="EJ10" s="87"/>
      <c r="EK10" s="87"/>
      <c r="EL10" s="87"/>
      <c r="EM10" s="87"/>
      <c r="EN10" s="87"/>
      <c r="EO10" s="87"/>
      <c r="EP10" s="87"/>
      <c r="EQ10" s="87"/>
      <c r="ER10" s="87"/>
      <c r="ES10" s="87"/>
      <c r="ET10" s="87"/>
      <c r="EU10" s="87"/>
      <c r="EV10" s="87"/>
      <c r="EW10" s="87"/>
      <c r="EX10" s="87"/>
      <c r="EY10" s="87"/>
      <c r="EZ10" s="87"/>
      <c r="FA10" s="87"/>
      <c r="FB10" s="87"/>
      <c r="FC10" s="87"/>
      <c r="FD10" s="87"/>
      <c r="FE10" s="87"/>
      <c r="FF10" s="87"/>
      <c r="FG10" s="87"/>
      <c r="FH10" s="87"/>
      <c r="FI10" s="87"/>
      <c r="FJ10" s="87"/>
      <c r="FK10" s="87"/>
      <c r="FL10" s="87"/>
      <c r="FM10" s="87"/>
      <c r="FN10" s="87"/>
      <c r="FO10" s="87"/>
      <c r="FP10" s="87"/>
      <c r="FQ10" s="87"/>
      <c r="FR10" s="87"/>
      <c r="FS10" s="87"/>
      <c r="FT10" s="87"/>
      <c r="FU10" s="87"/>
      <c r="FV10" s="87"/>
      <c r="FW10" s="87"/>
      <c r="FX10" s="87"/>
      <c r="FY10" s="87"/>
      <c r="FZ10" s="87"/>
      <c r="GA10" s="87"/>
      <c r="GB10" s="87"/>
      <c r="GC10" s="87"/>
      <c r="GD10" s="87"/>
      <c r="GE10" s="87"/>
      <c r="GF10" s="87"/>
      <c r="GG10" s="87"/>
      <c r="GH10" s="87"/>
    </row>
    <row r="11" spans="1:190" ht="31.5" customHeight="1" x14ac:dyDescent="0.25">
      <c r="B11" s="95" t="s">
        <v>88</v>
      </c>
      <c r="C11" s="87" t="s">
        <v>91</v>
      </c>
      <c r="D11" s="85">
        <v>0</v>
      </c>
      <c r="E11" s="115"/>
      <c r="F11" s="88" t="s">
        <v>38</v>
      </c>
      <c r="G11" s="119"/>
      <c r="H11" s="89" t="s">
        <v>87</v>
      </c>
      <c r="I11" s="103">
        <v>1</v>
      </c>
      <c r="J11" s="103">
        <v>1</v>
      </c>
      <c r="K11" s="103">
        <v>1</v>
      </c>
      <c r="L11" s="103">
        <v>1</v>
      </c>
      <c r="M11" s="103">
        <v>1</v>
      </c>
      <c r="N11" s="103">
        <v>1</v>
      </c>
      <c r="O11" s="103">
        <v>1</v>
      </c>
      <c r="P11" s="103">
        <v>2</v>
      </c>
      <c r="Q11" s="103">
        <v>2</v>
      </c>
      <c r="R11" s="103">
        <v>2</v>
      </c>
      <c r="S11" s="103">
        <v>2</v>
      </c>
      <c r="T11" s="103">
        <v>2</v>
      </c>
      <c r="U11" s="103">
        <v>2</v>
      </c>
      <c r="V11" s="103">
        <v>2</v>
      </c>
      <c r="W11" s="103">
        <v>2</v>
      </c>
      <c r="X11" s="103">
        <v>2</v>
      </c>
      <c r="Y11" s="103">
        <v>2</v>
      </c>
      <c r="Z11" s="103">
        <v>2</v>
      </c>
      <c r="AA11" s="103">
        <v>2</v>
      </c>
      <c r="AB11" s="103">
        <v>2</v>
      </c>
      <c r="AC11" s="103">
        <v>2</v>
      </c>
      <c r="AD11" s="103">
        <v>2</v>
      </c>
      <c r="AE11" s="103">
        <v>2</v>
      </c>
      <c r="AF11" s="103">
        <v>2</v>
      </c>
      <c r="AG11" s="103">
        <v>2</v>
      </c>
      <c r="AH11" s="103">
        <v>2</v>
      </c>
      <c r="AI11" s="103">
        <v>2</v>
      </c>
      <c r="AJ11" s="103">
        <v>2</v>
      </c>
      <c r="AK11" s="103">
        <v>2</v>
      </c>
      <c r="AL11" s="103">
        <v>2</v>
      </c>
      <c r="AM11" s="103">
        <v>2</v>
      </c>
      <c r="AN11" s="103">
        <v>2</v>
      </c>
      <c r="AO11" s="103">
        <v>2</v>
      </c>
      <c r="AP11" s="103">
        <v>2</v>
      </c>
      <c r="AQ11" s="103">
        <v>2</v>
      </c>
      <c r="AR11" s="103">
        <v>2</v>
      </c>
      <c r="AS11" s="103">
        <v>2</v>
      </c>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103"/>
      <c r="BW11" s="103"/>
      <c r="BX11" s="103"/>
      <c r="BY11" s="103"/>
      <c r="BZ11" s="103"/>
      <c r="CA11" s="103"/>
      <c r="CB11" s="103"/>
      <c r="CC11" s="103"/>
      <c r="CD11" s="103"/>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c r="EL11" s="87"/>
      <c r="EM11" s="87"/>
      <c r="EN11" s="87"/>
      <c r="EO11" s="87"/>
      <c r="EP11" s="87"/>
      <c r="EQ11" s="87"/>
      <c r="ER11" s="87"/>
      <c r="ES11" s="87"/>
      <c r="ET11" s="87"/>
      <c r="EU11" s="87"/>
      <c r="EV11" s="87"/>
      <c r="EW11" s="87"/>
      <c r="EX11" s="87"/>
      <c r="EY11" s="87"/>
      <c r="EZ11" s="87"/>
      <c r="FA11" s="87"/>
      <c r="FB11" s="87"/>
      <c r="FC11" s="87"/>
      <c r="FD11" s="87"/>
      <c r="FE11" s="87"/>
      <c r="FF11" s="87"/>
      <c r="FG11" s="87"/>
      <c r="FH11" s="87"/>
      <c r="FI11" s="87"/>
      <c r="FJ11" s="87"/>
      <c r="FK11" s="87"/>
      <c r="FL11" s="87"/>
      <c r="FM11" s="87"/>
      <c r="FN11" s="87"/>
      <c r="FO11" s="87"/>
      <c r="FP11" s="87"/>
      <c r="FQ11" s="87"/>
      <c r="FR11" s="87"/>
      <c r="FS11" s="87"/>
      <c r="FT11" s="87"/>
      <c r="FU11" s="87"/>
      <c r="FV11" s="87"/>
      <c r="FW11" s="87"/>
      <c r="FX11" s="87"/>
      <c r="FY11" s="87"/>
      <c r="FZ11" s="87"/>
      <c r="GA11" s="87"/>
      <c r="GB11" s="87"/>
      <c r="GC11" s="87"/>
      <c r="GD11" s="87"/>
      <c r="GE11" s="87"/>
      <c r="GF11" s="87"/>
      <c r="GG11" s="87"/>
      <c r="GH11" s="87"/>
    </row>
    <row r="12" spans="1:190" ht="30.75" customHeight="1" x14ac:dyDescent="0.25">
      <c r="B12" s="106" t="s">
        <v>66</v>
      </c>
      <c r="C12" s="107"/>
      <c r="D12" s="100">
        <v>0</v>
      </c>
      <c r="E12" s="107"/>
      <c r="F12" s="107" t="s">
        <v>38</v>
      </c>
      <c r="G12" s="119"/>
      <c r="H12" s="89" t="s">
        <v>94</v>
      </c>
      <c r="I12" s="103">
        <v>1</v>
      </c>
      <c r="J12" s="103">
        <v>1</v>
      </c>
      <c r="K12" s="103">
        <v>1</v>
      </c>
      <c r="L12" s="103">
        <v>1</v>
      </c>
      <c r="M12" s="103">
        <v>1</v>
      </c>
      <c r="N12" s="103">
        <v>1</v>
      </c>
      <c r="O12" s="103">
        <v>1</v>
      </c>
      <c r="P12" s="103">
        <v>2</v>
      </c>
      <c r="Q12" s="103">
        <v>2</v>
      </c>
      <c r="R12" s="103">
        <v>2</v>
      </c>
      <c r="S12" s="103">
        <v>2</v>
      </c>
      <c r="T12" s="103">
        <v>2</v>
      </c>
      <c r="U12" s="103">
        <v>2</v>
      </c>
      <c r="V12" s="103">
        <v>2</v>
      </c>
      <c r="W12" s="103">
        <v>2</v>
      </c>
      <c r="X12" s="103">
        <v>2</v>
      </c>
      <c r="Y12" s="103">
        <v>2</v>
      </c>
      <c r="Z12" s="103">
        <v>2</v>
      </c>
      <c r="AA12" s="103">
        <v>2</v>
      </c>
      <c r="AB12" s="103">
        <v>2</v>
      </c>
      <c r="AC12" s="103">
        <v>2</v>
      </c>
      <c r="AD12" s="103">
        <v>2</v>
      </c>
      <c r="AE12" s="103">
        <v>2</v>
      </c>
      <c r="AF12" s="103">
        <v>2</v>
      </c>
      <c r="AG12" s="103">
        <v>2</v>
      </c>
      <c r="AH12" s="103">
        <v>2</v>
      </c>
      <c r="AI12" s="103">
        <v>2</v>
      </c>
      <c r="AJ12" s="103">
        <v>2</v>
      </c>
      <c r="AK12" s="103">
        <v>2</v>
      </c>
      <c r="AL12" s="103">
        <v>2</v>
      </c>
      <c r="AM12" s="103">
        <v>2</v>
      </c>
      <c r="AN12" s="103">
        <v>2</v>
      </c>
      <c r="AO12" s="103">
        <v>2</v>
      </c>
      <c r="AP12" s="103">
        <v>2</v>
      </c>
      <c r="AQ12" s="103">
        <v>2</v>
      </c>
      <c r="AR12" s="103">
        <v>2</v>
      </c>
      <c r="AS12" s="103">
        <v>2</v>
      </c>
      <c r="AT12" s="103">
        <v>2</v>
      </c>
      <c r="AU12" s="103">
        <v>2</v>
      </c>
      <c r="AV12" s="103">
        <v>2</v>
      </c>
      <c r="AW12" s="103">
        <v>2</v>
      </c>
      <c r="AX12" s="103">
        <v>2</v>
      </c>
      <c r="AY12" s="103">
        <v>2</v>
      </c>
      <c r="AZ12" s="103">
        <v>2</v>
      </c>
      <c r="BA12" s="103">
        <v>2</v>
      </c>
      <c r="BB12" s="103">
        <v>2</v>
      </c>
      <c r="BC12" s="103">
        <v>2</v>
      </c>
      <c r="BD12" s="103">
        <v>2</v>
      </c>
      <c r="BE12" s="103">
        <v>2</v>
      </c>
      <c r="BF12" s="103">
        <v>2</v>
      </c>
      <c r="BG12" s="103">
        <v>2</v>
      </c>
      <c r="BH12" s="103">
        <v>2</v>
      </c>
      <c r="BI12" s="103">
        <v>2</v>
      </c>
      <c r="BJ12" s="103">
        <v>2</v>
      </c>
      <c r="BK12" s="103">
        <v>2</v>
      </c>
      <c r="BL12" s="103">
        <v>2</v>
      </c>
      <c r="BM12" s="103">
        <v>2</v>
      </c>
      <c r="BN12" s="103">
        <v>2</v>
      </c>
      <c r="BO12" s="103">
        <v>2</v>
      </c>
      <c r="BP12" s="103">
        <v>2</v>
      </c>
      <c r="BQ12" s="103">
        <v>2</v>
      </c>
      <c r="BR12" s="103">
        <v>2</v>
      </c>
      <c r="BS12" s="103">
        <v>2</v>
      </c>
      <c r="BT12" s="103">
        <v>2</v>
      </c>
      <c r="BU12" s="103">
        <v>2</v>
      </c>
      <c r="BV12" s="103">
        <v>2</v>
      </c>
      <c r="BW12" s="103">
        <v>2</v>
      </c>
      <c r="BX12" s="103">
        <v>2</v>
      </c>
      <c r="BY12" s="103">
        <v>2</v>
      </c>
      <c r="BZ12" s="103">
        <v>2</v>
      </c>
      <c r="CA12" s="103">
        <v>2</v>
      </c>
      <c r="CB12" s="103">
        <v>2</v>
      </c>
      <c r="CC12" s="103">
        <v>2</v>
      </c>
      <c r="CD12" s="103"/>
      <c r="CE12" s="101"/>
      <c r="CF12" s="101"/>
      <c r="CG12" s="101"/>
      <c r="CH12" s="101"/>
      <c r="CI12" s="101"/>
      <c r="CJ12" s="101"/>
      <c r="CK12" s="101"/>
      <c r="CL12" s="101"/>
      <c r="CM12" s="101"/>
      <c r="CN12" s="101"/>
      <c r="CO12" s="101"/>
      <c r="CP12" s="101"/>
      <c r="CQ12" s="101"/>
      <c r="CR12" s="101"/>
      <c r="CS12" s="101"/>
      <c r="CT12" s="101"/>
      <c r="CU12" s="101"/>
      <c r="CV12" s="101"/>
      <c r="CW12" s="101"/>
      <c r="CX12" s="101"/>
      <c r="CY12" s="101"/>
      <c r="CZ12" s="101"/>
      <c r="DA12" s="101"/>
      <c r="DB12" s="101"/>
      <c r="DC12" s="99"/>
      <c r="DD12" s="99"/>
      <c r="DE12" s="99"/>
      <c r="DF12" s="99"/>
      <c r="DG12" s="99"/>
      <c r="DH12" s="99"/>
      <c r="DI12" s="99"/>
      <c r="DJ12" s="99"/>
      <c r="DK12" s="99"/>
      <c r="DL12" s="99"/>
      <c r="DM12" s="99"/>
      <c r="DN12" s="99"/>
      <c r="DO12" s="99"/>
      <c r="DP12" s="99"/>
      <c r="DQ12" s="99"/>
      <c r="DR12" s="99"/>
      <c r="DS12" s="99"/>
      <c r="DT12" s="99"/>
      <c r="DU12" s="99"/>
      <c r="DV12" s="99"/>
      <c r="DW12" s="99"/>
      <c r="DX12" s="99"/>
      <c r="DY12" s="99"/>
      <c r="DZ12" s="99"/>
      <c r="EA12" s="99"/>
      <c r="EB12" s="99"/>
      <c r="EC12" s="99"/>
      <c r="ED12" s="99"/>
      <c r="EE12" s="99"/>
      <c r="EF12" s="99"/>
      <c r="EG12" s="99"/>
      <c r="EH12" s="99"/>
      <c r="EI12" s="99"/>
      <c r="EJ12" s="99"/>
      <c r="EK12" s="99"/>
      <c r="EL12" s="99"/>
      <c r="EM12" s="99"/>
      <c r="EN12" s="99"/>
      <c r="EO12" s="99"/>
      <c r="EP12" s="99"/>
      <c r="EQ12" s="99"/>
      <c r="ER12" s="99"/>
      <c r="ES12" s="99"/>
      <c r="ET12" s="99"/>
      <c r="EU12" s="99"/>
      <c r="EV12" s="99"/>
      <c r="EW12" s="99"/>
      <c r="EX12" s="99"/>
      <c r="EY12" s="99"/>
      <c r="EZ12" s="99"/>
      <c r="FA12" s="99"/>
      <c r="FB12" s="99"/>
      <c r="FC12" s="99"/>
      <c r="FD12" s="99"/>
      <c r="FE12" s="99"/>
      <c r="FF12" s="99"/>
      <c r="FG12" s="99"/>
      <c r="FH12" s="99"/>
      <c r="FI12" s="99"/>
      <c r="FJ12" s="99"/>
      <c r="FK12" s="99"/>
      <c r="FL12" s="99"/>
      <c r="FM12" s="99"/>
      <c r="FN12" s="99"/>
      <c r="FO12" s="99"/>
      <c r="FP12" s="99"/>
      <c r="FQ12" s="99"/>
      <c r="FR12" s="99"/>
      <c r="FS12" s="99"/>
      <c r="FT12" s="99"/>
      <c r="FU12" s="99"/>
      <c r="FV12" s="99"/>
      <c r="FW12" s="99"/>
      <c r="FX12" s="99"/>
      <c r="FY12" s="99"/>
      <c r="FZ12" s="99"/>
      <c r="GA12" s="99"/>
      <c r="GB12" s="99"/>
      <c r="GC12" s="99"/>
      <c r="GD12" s="99"/>
      <c r="GE12" s="99"/>
      <c r="GF12" s="99"/>
      <c r="GG12" s="99"/>
      <c r="GH12" s="99"/>
    </row>
    <row r="13" spans="1:190" ht="27" customHeight="1" x14ac:dyDescent="0.25">
      <c r="B13" s="94" t="s">
        <v>74</v>
      </c>
      <c r="C13" s="118" t="s">
        <v>90</v>
      </c>
      <c r="D13" s="100">
        <v>0</v>
      </c>
      <c r="E13" s="84"/>
      <c r="F13" s="84"/>
      <c r="G13" s="86"/>
      <c r="H13" s="89" t="s">
        <v>89</v>
      </c>
      <c r="I13" s="103">
        <v>1</v>
      </c>
      <c r="J13" s="103">
        <v>1</v>
      </c>
      <c r="K13" s="103">
        <v>1</v>
      </c>
      <c r="L13" s="103">
        <v>1</v>
      </c>
      <c r="M13" s="103">
        <v>1</v>
      </c>
      <c r="N13" s="103">
        <v>1</v>
      </c>
      <c r="O13" s="103">
        <v>1</v>
      </c>
      <c r="P13" s="103">
        <v>2</v>
      </c>
      <c r="Q13" s="103">
        <v>2</v>
      </c>
      <c r="R13" s="103">
        <v>2</v>
      </c>
      <c r="S13" s="103">
        <v>2</v>
      </c>
      <c r="T13" s="103">
        <v>2</v>
      </c>
      <c r="U13" s="103">
        <v>2</v>
      </c>
      <c r="V13" s="103">
        <v>2</v>
      </c>
      <c r="W13" s="103">
        <v>2</v>
      </c>
      <c r="X13" s="103">
        <v>2</v>
      </c>
      <c r="Y13" s="103">
        <v>2</v>
      </c>
      <c r="Z13" s="103">
        <v>2</v>
      </c>
      <c r="AA13" s="103">
        <v>2</v>
      </c>
      <c r="AB13" s="103">
        <v>2</v>
      </c>
      <c r="AC13" s="103">
        <v>2</v>
      </c>
      <c r="AD13" s="103">
        <v>2</v>
      </c>
      <c r="AE13" s="103">
        <v>2</v>
      </c>
      <c r="AF13" s="103">
        <v>2</v>
      </c>
      <c r="AG13" s="103">
        <v>2</v>
      </c>
      <c r="AH13" s="103">
        <v>2</v>
      </c>
      <c r="AI13" s="103">
        <v>2</v>
      </c>
      <c r="AJ13" s="103">
        <v>2</v>
      </c>
      <c r="AK13" s="103">
        <v>2</v>
      </c>
      <c r="AL13" s="103">
        <v>2</v>
      </c>
      <c r="AM13" s="103">
        <v>2</v>
      </c>
      <c r="AN13" s="103">
        <v>2</v>
      </c>
      <c r="AO13" s="103">
        <v>2</v>
      </c>
      <c r="AP13" s="103">
        <v>2</v>
      </c>
      <c r="AQ13" s="103">
        <v>2</v>
      </c>
      <c r="AR13" s="103">
        <v>2</v>
      </c>
      <c r="AS13" s="103">
        <v>2</v>
      </c>
      <c r="AT13" s="103">
        <v>2</v>
      </c>
      <c r="AU13" s="103">
        <v>2</v>
      </c>
      <c r="AV13" s="103">
        <v>2</v>
      </c>
      <c r="AW13" s="103">
        <v>2</v>
      </c>
      <c r="AX13" s="103">
        <v>2</v>
      </c>
      <c r="AY13" s="103">
        <v>2</v>
      </c>
      <c r="AZ13" s="103">
        <v>2</v>
      </c>
      <c r="BA13" s="103">
        <v>2</v>
      </c>
      <c r="BB13" s="103">
        <v>2</v>
      </c>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row>
    <row r="14" spans="1:190" s="9" customFormat="1" ht="27" customHeight="1" x14ac:dyDescent="0.25">
      <c r="A14" s="1"/>
      <c r="B14" s="95"/>
      <c r="C14" s="23"/>
      <c r="D14" s="100">
        <v>0</v>
      </c>
      <c r="E14" s="116"/>
      <c r="F14" s="102"/>
      <c r="G14" s="86"/>
      <c r="H14" s="42"/>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row>
    <row r="15" spans="1:190" s="9" customFormat="1" ht="27" customHeight="1" thickBot="1" x14ac:dyDescent="0.3">
      <c r="A15" s="1"/>
      <c r="B15" s="95" t="s">
        <v>83</v>
      </c>
      <c r="C15" s="23"/>
      <c r="D15" s="100">
        <v>1</v>
      </c>
      <c r="E15" s="102"/>
      <c r="F15" s="102"/>
      <c r="G15" s="86"/>
      <c r="H15" s="126" t="s">
        <v>86</v>
      </c>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row>
    <row r="16" spans="1:190" s="9" customFormat="1" ht="27" customHeight="1" x14ac:dyDescent="0.25">
      <c r="A16" s="1"/>
      <c r="B16" s="20"/>
      <c r="C16" s="23"/>
      <c r="D16" s="8">
        <v>0</v>
      </c>
      <c r="E16" s="83"/>
      <c r="F16" s="84"/>
      <c r="G16" s="86"/>
      <c r="H16" s="42"/>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row>
    <row r="17" spans="1:190" s="9" customFormat="1" ht="15" x14ac:dyDescent="0.25">
      <c r="A17" s="1"/>
      <c r="B17" s="96"/>
      <c r="C17" s="24"/>
      <c r="D17" s="25"/>
      <c r="E17" s="26"/>
      <c r="F17" s="73"/>
      <c r="G17" s="74"/>
      <c r="H17" s="27"/>
      <c r="I17" s="11"/>
      <c r="J17" s="11"/>
      <c r="K17" s="11"/>
      <c r="L17" s="11"/>
      <c r="M17" s="20"/>
      <c r="N17" s="20"/>
      <c r="O17" s="20"/>
      <c r="P17" s="20"/>
      <c r="Q17" s="20"/>
      <c r="R17" s="20"/>
      <c r="S17" s="20"/>
      <c r="T17" s="20"/>
      <c r="U17" s="20"/>
      <c r="V17" s="20"/>
      <c r="W17" s="20"/>
      <c r="X17" s="20"/>
      <c r="Y17" s="20"/>
      <c r="Z17" s="20"/>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row>
    <row r="18" spans="1:190" ht="18.75" x14ac:dyDescent="0.3">
      <c r="G18" s="75" t="s">
        <v>12</v>
      </c>
      <c r="H18" s="31"/>
    </row>
    <row r="19" spans="1:190" ht="15" x14ac:dyDescent="0.25">
      <c r="G19" s="28">
        <v>1</v>
      </c>
      <c r="H19" s="29" t="s">
        <v>39</v>
      </c>
    </row>
    <row r="20" spans="1:190" ht="15" x14ac:dyDescent="0.25">
      <c r="G20" s="28">
        <v>2</v>
      </c>
      <c r="H20" s="30" t="s">
        <v>40</v>
      </c>
    </row>
    <row r="21" spans="1:190" ht="15" x14ac:dyDescent="0.25">
      <c r="G21" s="11">
        <v>3</v>
      </c>
      <c r="H21" s="31" t="s">
        <v>41</v>
      </c>
    </row>
    <row r="22" spans="1:190" ht="15" x14ac:dyDescent="0.25">
      <c r="G22" s="11">
        <v>4</v>
      </c>
      <c r="H22" s="31" t="s">
        <v>18</v>
      </c>
    </row>
    <row r="23" spans="1:190" ht="15.75" thickBot="1" x14ac:dyDescent="0.3">
      <c r="G23" s="11">
        <v>5</v>
      </c>
      <c r="H23" s="32" t="s">
        <v>19</v>
      </c>
    </row>
    <row r="24" spans="1:190" ht="30" customHeight="1" x14ac:dyDescent="0.45">
      <c r="B24" s="97" t="s">
        <v>37</v>
      </c>
      <c r="C24" s="22"/>
      <c r="H24" s="31"/>
    </row>
    <row r="25" spans="1:190" ht="30" customHeight="1" x14ac:dyDescent="0.25">
      <c r="B25" s="121" t="s">
        <v>92</v>
      </c>
    </row>
    <row r="38" spans="2:2" ht="30" customHeight="1" x14ac:dyDescent="0.25">
      <c r="B38" s="105" t="s">
        <v>93</v>
      </c>
    </row>
  </sheetData>
  <mergeCells count="29">
    <mergeCell ref="DC6:DI6"/>
    <mergeCell ref="DJ6:DP6"/>
    <mergeCell ref="DQ6:DW6"/>
    <mergeCell ref="DX6:ED6"/>
    <mergeCell ref="CV6:DB6"/>
    <mergeCell ref="FN6:FT6"/>
    <mergeCell ref="FU6:GA6"/>
    <mergeCell ref="GB6:GH6"/>
    <mergeCell ref="EE6:EK6"/>
    <mergeCell ref="EL6:ER6"/>
    <mergeCell ref="ES6:EY6"/>
    <mergeCell ref="EZ6:FF6"/>
    <mergeCell ref="FG6:FM6"/>
    <mergeCell ref="CH6:CN6"/>
    <mergeCell ref="CO6:CU6"/>
    <mergeCell ref="BF6:BL6"/>
    <mergeCell ref="BM6:BS6"/>
    <mergeCell ref="B7:H7"/>
    <mergeCell ref="E5:F5"/>
    <mergeCell ref="I6:O6"/>
    <mergeCell ref="BT6:BZ6"/>
    <mergeCell ref="CA6:CG6"/>
    <mergeCell ref="E4:F4"/>
    <mergeCell ref="AD6:AJ6"/>
    <mergeCell ref="AK6:AQ6"/>
    <mergeCell ref="AR6:AX6"/>
    <mergeCell ref="AY6:BE6"/>
    <mergeCell ref="P6:V6"/>
    <mergeCell ref="W6:AC6"/>
  </mergeCells>
  <conditionalFormatting sqref="D9:D17">
    <cfRule type="dataBar" priority="94">
      <dataBar>
        <cfvo type="num" val="0"/>
        <cfvo type="num" val="1"/>
        <color theme="0" tint="-0.249977111117893"/>
      </dataBar>
      <extLst>
        <ext xmlns:x14="http://schemas.microsoft.com/office/spreadsheetml/2009/9/main" uri="{B025F937-C7B1-47D3-B67F-A62EFF666E3E}">
          <x14:id>{B93E2C06-9480-401A-A1EA-97B0DCCBB939}</x14:id>
        </ext>
      </extLst>
    </cfRule>
  </conditionalFormatting>
  <conditionalFormatting sqref="BM7:GH8 I7:BL9 I17:L17 AZ17:DW17">
    <cfRule type="expression" dxfId="56" priority="97" stopIfTrue="1">
      <formula>AND(TODAY()&gt;=I$7,TODAY()&lt;J$7)</formula>
    </cfRule>
  </conditionalFormatting>
  <conditionalFormatting sqref="I9:BL9 I17:L17 AZ17:DW17">
    <cfRule type="expression" dxfId="55" priority="95" stopIfTrue="1">
      <formula>AND(task_start&lt;=I$7,ROUNDDOWN((task_end-task_start+1)*task_progress,0)+task_start-1&gt;=I$7)</formula>
    </cfRule>
    <cfRule type="expression" dxfId="54" priority="96" stopIfTrue="1">
      <formula>AND(task_end&gt;=I$7,task_start&lt;J$7)</formula>
    </cfRule>
  </conditionalFormatting>
  <conditionalFormatting sqref="AA17:GH17 I17:L17">
    <cfRule type="cellIs" dxfId="53" priority="83" stopIfTrue="1" operator="equal">
      <formula>4</formula>
    </cfRule>
    <cfRule type="cellIs" dxfId="52" priority="84" stopIfTrue="1" operator="equal">
      <formula>3</formula>
    </cfRule>
    <cfRule type="cellIs" dxfId="51" priority="85" stopIfTrue="1" operator="equal">
      <formula>2</formula>
    </cfRule>
    <cfRule type="cellIs" dxfId="50" priority="86" stopIfTrue="1" operator="equal">
      <formula>1</formula>
    </cfRule>
  </conditionalFormatting>
  <conditionalFormatting sqref="AA17:AY17">
    <cfRule type="expression" dxfId="49" priority="99" stopIfTrue="1">
      <formula>AND(TODAY()&gt;=M$7,TODAY()&lt;N$7)</formula>
    </cfRule>
  </conditionalFormatting>
  <conditionalFormatting sqref="AA17:AY17">
    <cfRule type="expression" dxfId="48" priority="103" stopIfTrue="1">
      <formula>AND(task_start&lt;=M$7,ROUNDDOWN((task_end-task_start+1)*task_progress,0)+task_start-1&gt;=M$7)</formula>
    </cfRule>
    <cfRule type="expression" dxfId="47" priority="104" stopIfTrue="1">
      <formula>AND(task_end&gt;=M$7,task_start&lt;N$7)</formula>
    </cfRule>
  </conditionalFormatting>
  <conditionalFormatting sqref="G19">
    <cfRule type="expression" dxfId="46" priority="70">
      <formula>AND(TODAY()&gt;=F$7,TODAY()&lt;G$7)</formula>
    </cfRule>
  </conditionalFormatting>
  <conditionalFormatting sqref="G19">
    <cfRule type="expression" dxfId="45" priority="68">
      <formula>AND(task_start&lt;=F$7,ROUNDDOWN((task_end-task_start+1)*task_progress,0)+task_start-1&gt;=F$7)</formula>
    </cfRule>
    <cfRule type="expression" dxfId="44" priority="69" stopIfTrue="1">
      <formula>AND(task_end&gt;=F$7,task_start&lt;G$7)</formula>
    </cfRule>
  </conditionalFormatting>
  <conditionalFormatting sqref="G19">
    <cfRule type="cellIs" dxfId="43" priority="64" operator="equal">
      <formula>4</formula>
    </cfRule>
    <cfRule type="cellIs" dxfId="42" priority="65" operator="equal">
      <formula>3</formula>
    </cfRule>
    <cfRule type="cellIs" dxfId="41" priority="66" operator="equal">
      <formula>2</formula>
    </cfRule>
    <cfRule type="cellIs" dxfId="40" priority="67" operator="equal">
      <formula>1</formula>
    </cfRule>
  </conditionalFormatting>
  <conditionalFormatting sqref="G20">
    <cfRule type="expression" dxfId="39" priority="63">
      <formula>AND(TODAY()&gt;=F$7,TODAY()&lt;G$7)</formula>
    </cfRule>
  </conditionalFormatting>
  <conditionalFormatting sqref="G20">
    <cfRule type="expression" dxfId="38" priority="61">
      <formula>AND(task_start&lt;=F$7,ROUNDDOWN((task_end-task_start+1)*task_progress,0)+task_start-1&gt;=F$7)</formula>
    </cfRule>
    <cfRule type="expression" dxfId="37" priority="62" stopIfTrue="1">
      <formula>AND(task_end&gt;=F$7,task_start&lt;G$7)</formula>
    </cfRule>
  </conditionalFormatting>
  <conditionalFormatting sqref="G20">
    <cfRule type="cellIs" dxfId="36" priority="57" operator="equal">
      <formula>4</formula>
    </cfRule>
    <cfRule type="cellIs" dxfId="35" priority="58" operator="equal">
      <formula>3</formula>
    </cfRule>
    <cfRule type="cellIs" dxfId="34" priority="59" operator="equal">
      <formula>2</formula>
    </cfRule>
    <cfRule type="cellIs" dxfId="33" priority="60" operator="equal">
      <formula>1</formula>
    </cfRule>
  </conditionalFormatting>
  <conditionalFormatting sqref="I11:O13 I10:EC10 P13:GH13 I14:GH16 P11:CD12">
    <cfRule type="cellIs" dxfId="32" priority="8" operator="equal">
      <formula>6</formula>
    </cfRule>
    <cfRule type="cellIs" dxfId="31" priority="21" operator="equal">
      <formula>5</formula>
    </cfRule>
    <cfRule type="cellIs" dxfId="30" priority="22" operator="equal">
      <formula>4</formula>
    </cfRule>
    <cfRule type="cellIs" dxfId="29" priority="23" operator="equal">
      <formula>3</formula>
    </cfRule>
    <cfRule type="cellIs" dxfId="28" priority="24" operator="equal">
      <formula>2</formula>
    </cfRule>
    <cfRule type="cellIs" dxfId="27" priority="25" operator="equal">
      <formula>1</formula>
    </cfRule>
    <cfRule type="cellIs" dxfId="26" priority="26" operator="equal">
      <formula>3</formula>
    </cfRule>
  </conditionalFormatting>
  <conditionalFormatting sqref="G22">
    <cfRule type="cellIs" dxfId="25" priority="15" operator="equal">
      <formula>6</formula>
    </cfRule>
    <cfRule type="cellIs" dxfId="24" priority="16" operator="equal">
      <formula>5</formula>
    </cfRule>
    <cfRule type="cellIs" dxfId="23" priority="17" operator="equal">
      <formula>4</formula>
    </cfRule>
    <cfRule type="cellIs" dxfId="22" priority="18" operator="equal">
      <formula>3</formula>
    </cfRule>
    <cfRule type="cellIs" dxfId="21" priority="19" operator="equal">
      <formula>2</formula>
    </cfRule>
    <cfRule type="cellIs" dxfId="20" priority="20" operator="equal">
      <formula>1</formula>
    </cfRule>
  </conditionalFormatting>
  <conditionalFormatting sqref="G23">
    <cfRule type="cellIs" dxfId="19" priority="9" operator="equal">
      <formula>6</formula>
    </cfRule>
    <cfRule type="cellIs" dxfId="18" priority="10" operator="equal">
      <formula>5</formula>
    </cfRule>
    <cfRule type="cellIs" dxfId="17" priority="11" operator="equal">
      <formula>4</formula>
    </cfRule>
    <cfRule type="cellIs" dxfId="16" priority="12" operator="equal">
      <formula>3</formula>
    </cfRule>
    <cfRule type="cellIs" dxfId="15" priority="13" operator="equal">
      <formula>2</formula>
    </cfRule>
    <cfRule type="cellIs" dxfId="14" priority="14" operator="equal">
      <formula>1</formula>
    </cfRule>
  </conditionalFormatting>
  <conditionalFormatting sqref="G21">
    <cfRule type="cellIs" dxfId="13" priority="1" operator="equal">
      <formula>3</formula>
    </cfRule>
    <cfRule type="cellIs" dxfId="12" priority="2" operator="equal">
      <formula>6</formula>
    </cfRule>
    <cfRule type="cellIs" dxfId="11" priority="3" operator="equal">
      <formula>5</formula>
    </cfRule>
    <cfRule type="cellIs" dxfId="10" priority="4" operator="equal">
      <formula>4</formula>
    </cfRule>
    <cfRule type="cellIs" dxfId="9" priority="5" operator="equal">
      <formula>3</formula>
    </cfRule>
    <cfRule type="cellIs" dxfId="8" priority="6" operator="equal">
      <formula>2</formula>
    </cfRule>
    <cfRule type="cellIs" dxfId="7" priority="7" operator="equal">
      <formula>1</formula>
    </cfRule>
  </conditionalFormatting>
  <dataValidations count="1">
    <dataValidation type="whole" operator="greaterThanOrEqual" allowBlank="1" showInputMessage="1" promptTitle="Display Week" prompt="Changing this number will scroll the Gantt Chart view." sqref="E6">
      <formula1>1</formula1>
    </dataValidation>
  </dataValidations>
  <printOptions horizontalCentered="1"/>
  <pageMargins left="0.35" right="0.35" top="0.35" bottom="0.5" header="0.3" footer="0.3"/>
  <pageSetup scale="27" fitToHeight="0" orientation="landscape" r:id="rId1"/>
  <headerFooter differentFirst="1" scaleWithDoc="0">
    <oddFooter>Page &amp;P of &amp;N</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dataBar" id="{B93E2C06-9480-401A-A1EA-97B0DCCBB939}">
            <x14:dataBar minLength="0" maxLength="100" gradient="0">
              <x14:cfvo type="num">
                <xm:f>0</xm:f>
              </x14:cfvo>
              <x14:cfvo type="num">
                <xm:f>1</xm:f>
              </x14:cfvo>
              <x14:negativeFillColor rgb="FFFF0000"/>
              <x14:axisColor rgb="FF000000"/>
            </x14:dataBar>
          </x14:cfRule>
          <xm:sqref>D9:D17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9"/>
  <sheetViews>
    <sheetView zoomScale="90" zoomScaleNormal="90" workbookViewId="0">
      <selection activeCell="A11" sqref="A11"/>
    </sheetView>
  </sheetViews>
  <sheetFormatPr defaultRowHeight="15" x14ac:dyDescent="0.25"/>
  <cols>
    <col min="1" max="1" width="89" style="121" customWidth="1"/>
  </cols>
  <sheetData>
    <row r="1" spans="1:1" x14ac:dyDescent="0.25">
      <c r="A1" s="123" t="s">
        <v>46</v>
      </c>
    </row>
    <row r="2" spans="1:1" x14ac:dyDescent="0.25">
      <c r="A2" s="124" t="s">
        <v>47</v>
      </c>
    </row>
    <row r="3" spans="1:1" x14ac:dyDescent="0.25">
      <c r="A3" s="122" t="s">
        <v>43</v>
      </c>
    </row>
    <row r="4" spans="1:1" x14ac:dyDescent="0.25">
      <c r="A4" s="121" t="s">
        <v>48</v>
      </c>
    </row>
    <row r="5" spans="1:1" x14ac:dyDescent="0.25">
      <c r="A5" s="121" t="s">
        <v>49</v>
      </c>
    </row>
    <row r="7" spans="1:1" x14ac:dyDescent="0.25">
      <c r="A7" s="123" t="s">
        <v>50</v>
      </c>
    </row>
    <row r="8" spans="1:1" ht="30" x14ac:dyDescent="0.25">
      <c r="A8" s="121" t="s">
        <v>51</v>
      </c>
    </row>
    <row r="9" spans="1:1" x14ac:dyDescent="0.25">
      <c r="A9" s="121" t="s">
        <v>52</v>
      </c>
    </row>
    <row r="10" spans="1:1" x14ac:dyDescent="0.25">
      <c r="A10" s="121" t="s">
        <v>53</v>
      </c>
    </row>
    <row r="11" spans="1:1" x14ac:dyDescent="0.25">
      <c r="A11" s="123" t="s">
        <v>54</v>
      </c>
    </row>
    <row r="12" spans="1:1" x14ac:dyDescent="0.25">
      <c r="A12" s="121" t="s">
        <v>55</v>
      </c>
    </row>
    <row r="13" spans="1:1" ht="30" x14ac:dyDescent="0.25">
      <c r="A13" s="121" t="s">
        <v>56</v>
      </c>
    </row>
    <row r="14" spans="1:1" x14ac:dyDescent="0.25">
      <c r="A14" s="121" t="s">
        <v>57</v>
      </c>
    </row>
    <row r="15" spans="1:1" x14ac:dyDescent="0.25">
      <c r="A15" s="121" t="s">
        <v>58</v>
      </c>
    </row>
    <row r="16" spans="1:1" x14ac:dyDescent="0.25">
      <c r="A16" s="121" t="s">
        <v>59</v>
      </c>
    </row>
    <row r="17" spans="1:1" x14ac:dyDescent="0.25">
      <c r="A17" s="121" t="s">
        <v>60</v>
      </c>
    </row>
    <row r="18" spans="1:1" x14ac:dyDescent="0.25">
      <c r="A18" s="121" t="s">
        <v>61</v>
      </c>
    </row>
    <row r="19" spans="1:1" x14ac:dyDescent="0.25">
      <c r="A19" s="121" t="s">
        <v>62</v>
      </c>
    </row>
    <row r="20" spans="1:1" x14ac:dyDescent="0.25">
      <c r="A20" s="121" t="s">
        <v>63</v>
      </c>
    </row>
    <row r="21" spans="1:1" x14ac:dyDescent="0.25">
      <c r="A21" s="121" t="s">
        <v>64</v>
      </c>
    </row>
    <row r="22" spans="1:1" x14ac:dyDescent="0.25">
      <c r="A22" s="121" t="s">
        <v>65</v>
      </c>
    </row>
    <row r="23" spans="1:1" x14ac:dyDescent="0.25">
      <c r="A23" s="123" t="s">
        <v>66</v>
      </c>
    </row>
    <row r="24" spans="1:1" x14ac:dyDescent="0.25">
      <c r="A24" s="121" t="s">
        <v>67</v>
      </c>
    </row>
    <row r="25" spans="1:1" x14ac:dyDescent="0.25">
      <c r="A25" s="121" t="s">
        <v>68</v>
      </c>
    </row>
    <row r="26" spans="1:1" x14ac:dyDescent="0.25">
      <c r="A26" s="121" t="s">
        <v>69</v>
      </c>
    </row>
    <row r="27" spans="1:1" x14ac:dyDescent="0.25">
      <c r="A27" s="121" t="s">
        <v>70</v>
      </c>
    </row>
    <row r="28" spans="1:1" x14ac:dyDescent="0.25">
      <c r="A28" s="121" t="s">
        <v>71</v>
      </c>
    </row>
    <row r="29" spans="1:1" x14ac:dyDescent="0.25">
      <c r="A29" s="121" t="s">
        <v>72</v>
      </c>
    </row>
    <row r="30" spans="1:1" x14ac:dyDescent="0.25">
      <c r="A30" s="121" t="s">
        <v>73</v>
      </c>
    </row>
    <row r="31" spans="1:1" x14ac:dyDescent="0.25">
      <c r="A31" s="123" t="s">
        <v>74</v>
      </c>
    </row>
    <row r="32" spans="1:1" x14ac:dyDescent="0.25">
      <c r="A32" s="121" t="s">
        <v>75</v>
      </c>
    </row>
    <row r="33" spans="1:1" x14ac:dyDescent="0.25">
      <c r="A33" s="121" t="s">
        <v>76</v>
      </c>
    </row>
    <row r="34" spans="1:1" ht="30" x14ac:dyDescent="0.25">
      <c r="A34" s="121" t="s">
        <v>77</v>
      </c>
    </row>
    <row r="35" spans="1:1" x14ac:dyDescent="0.25">
      <c r="A35" s="121" t="s">
        <v>78</v>
      </c>
    </row>
    <row r="36" spans="1:1" ht="30" x14ac:dyDescent="0.25">
      <c r="A36" s="121" t="s">
        <v>79</v>
      </c>
    </row>
    <row r="37" spans="1:1" x14ac:dyDescent="0.25">
      <c r="A37" s="121" t="s">
        <v>80</v>
      </c>
    </row>
    <row r="38" spans="1:1" x14ac:dyDescent="0.25">
      <c r="A38" s="121" t="s">
        <v>81</v>
      </c>
    </row>
    <row r="39" spans="1:1" x14ac:dyDescent="0.25">
      <c r="A39" s="1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C9" sqref="C9"/>
    </sheetView>
  </sheetViews>
  <sheetFormatPr defaultRowHeight="15" x14ac:dyDescent="0.25"/>
  <cols>
    <col min="1" max="1" width="10.7109375" bestFit="1" customWidth="1"/>
    <col min="2" max="2" width="10" bestFit="1" customWidth="1"/>
    <col min="3" max="3" width="14.42578125" bestFit="1" customWidth="1"/>
    <col min="4" max="4" width="8.7109375" bestFit="1" customWidth="1"/>
    <col min="5" max="5" width="40.7109375" bestFit="1" customWidth="1"/>
    <col min="6" max="6" width="12.5703125" bestFit="1" customWidth="1"/>
    <col min="7" max="7" width="16.85546875" bestFit="1" customWidth="1"/>
    <col min="8" max="8" width="2.42578125" customWidth="1"/>
  </cols>
  <sheetData>
    <row r="1" spans="1:9" ht="21.75" thickBot="1" x14ac:dyDescent="0.4">
      <c r="A1" s="135" t="s">
        <v>34</v>
      </c>
      <c r="B1" s="136"/>
      <c r="C1" s="136"/>
      <c r="D1" s="136"/>
      <c r="E1" s="136"/>
      <c r="F1" s="136"/>
      <c r="G1" s="137"/>
    </row>
    <row r="2" spans="1:9" ht="15.75" thickBot="1" x14ac:dyDescent="0.3">
      <c r="A2" s="68" t="s">
        <v>33</v>
      </c>
      <c r="B2" s="69" t="s">
        <v>24</v>
      </c>
      <c r="C2" s="69" t="s">
        <v>25</v>
      </c>
      <c r="D2" s="69" t="s">
        <v>26</v>
      </c>
      <c r="E2" s="69" t="s">
        <v>27</v>
      </c>
      <c r="F2" s="69" t="s">
        <v>28</v>
      </c>
      <c r="G2" s="70" t="s">
        <v>29</v>
      </c>
      <c r="I2" s="57" t="s">
        <v>36</v>
      </c>
    </row>
    <row r="3" spans="1:9" x14ac:dyDescent="0.25">
      <c r="A3" s="61"/>
      <c r="B3" s="62"/>
      <c r="C3" s="63"/>
      <c r="D3" s="63"/>
      <c r="E3" s="64"/>
      <c r="F3" s="63"/>
      <c r="G3" s="65"/>
    </row>
    <row r="4" spans="1:9" x14ac:dyDescent="0.25">
      <c r="A4" s="43"/>
      <c r="B4" s="8"/>
      <c r="C4" s="44"/>
      <c r="D4" s="44"/>
      <c r="E4" s="46"/>
      <c r="F4" s="44"/>
      <c r="G4" s="45"/>
    </row>
    <row r="5" spans="1:9" ht="15.75" thickBot="1" x14ac:dyDescent="0.3">
      <c r="A5" s="47"/>
      <c r="B5" s="48"/>
      <c r="C5" s="49"/>
      <c r="D5" s="49"/>
      <c r="E5" s="50"/>
      <c r="F5" s="49"/>
      <c r="G5" s="59"/>
    </row>
    <row r="6" spans="1:9" ht="19.5" thickBot="1" x14ac:dyDescent="0.35">
      <c r="G6" s="58">
        <f>SUM(G3:G5)</f>
        <v>0</v>
      </c>
      <c r="H6" s="51"/>
    </row>
    <row r="7" spans="1:9" ht="21.75" thickBot="1" x14ac:dyDescent="0.4">
      <c r="A7" s="135" t="s">
        <v>35</v>
      </c>
      <c r="B7" s="136"/>
      <c r="C7" s="136"/>
      <c r="D7" s="136"/>
      <c r="E7" s="136"/>
      <c r="F7" s="136"/>
      <c r="G7" s="137"/>
      <c r="H7" s="51"/>
    </row>
    <row r="8" spans="1:9" ht="15.75" thickBot="1" x14ac:dyDescent="0.3">
      <c r="A8" s="68" t="s">
        <v>33</v>
      </c>
      <c r="B8" s="71" t="s">
        <v>13</v>
      </c>
      <c r="C8" s="69" t="s">
        <v>30</v>
      </c>
      <c r="D8" s="69" t="s">
        <v>31</v>
      </c>
      <c r="E8" s="69" t="s">
        <v>27</v>
      </c>
      <c r="F8" s="69" t="s">
        <v>32</v>
      </c>
      <c r="G8" s="70" t="s">
        <v>29</v>
      </c>
    </row>
    <row r="9" spans="1:9" x14ac:dyDescent="0.25">
      <c r="A9" s="61"/>
      <c r="B9" s="63"/>
      <c r="C9" s="63"/>
      <c r="D9" s="63"/>
      <c r="E9" s="63"/>
      <c r="F9" s="66"/>
      <c r="G9" s="67"/>
    </row>
    <row r="10" spans="1:9" x14ac:dyDescent="0.25">
      <c r="A10" s="43"/>
      <c r="B10" s="44"/>
      <c r="C10" s="44"/>
      <c r="D10" s="44"/>
      <c r="E10" s="44"/>
      <c r="F10" s="52"/>
      <c r="G10" s="53"/>
    </row>
    <row r="11" spans="1:9" x14ac:dyDescent="0.25">
      <c r="A11" s="43"/>
      <c r="B11" s="44"/>
      <c r="C11" s="44"/>
      <c r="D11" s="44"/>
      <c r="E11" s="44"/>
      <c r="F11" s="52"/>
      <c r="G11" s="53"/>
    </row>
    <row r="12" spans="1:9" x14ac:dyDescent="0.25">
      <c r="A12" s="43"/>
      <c r="B12" s="44"/>
      <c r="C12" s="44"/>
      <c r="D12" s="44"/>
      <c r="E12" s="44"/>
      <c r="F12" s="52"/>
      <c r="G12" s="53"/>
    </row>
    <row r="13" spans="1:9" ht="15.75" thickBot="1" x14ac:dyDescent="0.3">
      <c r="A13" s="47"/>
      <c r="B13" s="49"/>
      <c r="C13" s="49"/>
      <c r="D13" s="49"/>
      <c r="E13" s="49"/>
      <c r="F13" s="54"/>
      <c r="G13" s="55"/>
    </row>
    <row r="14" spans="1:9" ht="19.5" thickBot="1" x14ac:dyDescent="0.35">
      <c r="G14" s="60">
        <f>SUM(G9:G13)</f>
        <v>0</v>
      </c>
    </row>
    <row r="15" spans="1:9" ht="24" thickBot="1" x14ac:dyDescent="0.4">
      <c r="F15" s="72" t="s">
        <v>29</v>
      </c>
      <c r="G15" s="56">
        <f>SUM(G6,G14)</f>
        <v>0</v>
      </c>
    </row>
  </sheetData>
  <mergeCells count="2">
    <mergeCell ref="A1:G1"/>
    <mergeCell ref="A7:G7"/>
  </mergeCells>
  <conditionalFormatting sqref="B3:B5 B8">
    <cfRule type="dataBar" priority="1">
      <dataBar>
        <cfvo type="num" val="0"/>
        <cfvo type="num" val="1"/>
        <color theme="0" tint="-0.249977111117893"/>
      </dataBar>
      <extLst>
        <ext xmlns:x14="http://schemas.microsoft.com/office/spreadsheetml/2009/9/main" uri="{B025F937-C7B1-47D3-B67F-A62EFF666E3E}">
          <x14:id>{1ADC02FD-541D-4E6E-A654-B94509DEBF27}</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1ADC02FD-541D-4E6E-A654-B94509DEBF27}">
            <x14:dataBar minLength="0" maxLength="100" gradient="0">
              <x14:cfvo type="num">
                <xm:f>0</xm:f>
              </x14:cfvo>
              <x14:cfvo type="num">
                <xm:f>1</xm:f>
              </x14:cfvo>
              <x14:negativeFillColor rgb="FFFF0000"/>
              <x14:axisColor rgb="FF000000"/>
            </x14:dataBar>
          </x14:cfRule>
          <xm:sqref>B3:B5 B8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ategoryDescription xmlns="http://schemas.microsoft.com/sharepoint.v3" xsi:nil="true"/>
    <FileType1 xmlns="f4edfb27-fdcf-4944-9520-fd54d4f1d725">Supporting Documentation</FileType1>
    <Public xmlns="f4edfb27-fdcf-4944-9520-fd54d4f1d725">true</Public>
    <_Flow_SignoffStatus xmlns="0cd06ba8-3d0c-4461-b1b9-cc99cc46e70a" xsi:nil="true"/>
    <lcf76f155ced4ddcb4097134ff3c332f xmlns="0cd06ba8-3d0c-4461-b1b9-cc99cc46e70a">
      <Terms xmlns="http://schemas.microsoft.com/office/infopath/2007/PartnerControls"/>
    </lcf76f155ced4ddcb4097134ff3c332f>
    <TaxCatchAll xmlns="f4edfb27-fdcf-4944-9520-fd54d4f1d725" xsi:nil="true"/>
  </documentManagement>
</p:properties>
</file>

<file path=customXml/itemProps1.xml><?xml version="1.0" encoding="utf-8"?>
<ds:datastoreItem xmlns:ds="http://schemas.openxmlformats.org/officeDocument/2006/customXml" ds:itemID="{CCD526D2-BB3A-4921-B92B-6D7CBE82E124}"/>
</file>

<file path=customXml/itemProps2.xml><?xml version="1.0" encoding="utf-8"?>
<ds:datastoreItem xmlns:ds="http://schemas.openxmlformats.org/officeDocument/2006/customXml" ds:itemID="{7C69A159-DBD2-42B1-B251-B6BA38A8AB06}">
  <ds:schemaRefs>
    <ds:schemaRef ds:uri="http://schemas.microsoft.com/sharepoint/v3/contenttype/forms"/>
  </ds:schemaRefs>
</ds:datastoreItem>
</file>

<file path=customXml/itemProps3.xml><?xml version="1.0" encoding="utf-8"?>
<ds:datastoreItem xmlns:ds="http://schemas.openxmlformats.org/officeDocument/2006/customXml" ds:itemID="{D2CFA9D2-2E76-4799-9D1F-FF1CB511F699}">
  <ds:schemaRefs>
    <ds:schemaRef ds:uri="http://purl.org/dc/elements/1.1/"/>
    <ds:schemaRef ds:uri="http://schemas.microsoft.com/sharepoint/v3"/>
    <ds:schemaRef ds:uri="6ddd5750-11dd-4e55-bf35-3aded8998618"/>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Gantt Chart </vt:lpstr>
      <vt:lpstr>SOW</vt:lpstr>
      <vt:lpstr>DFE's</vt:lpstr>
      <vt:lpstr>Display_Week</vt:lpstr>
      <vt:lpstr>'Gantt Chart '!Print_Titles</vt:lpstr>
      <vt:lpstr>Project_Start</vt:lpstr>
      <vt:lpstr>'Gantt Chart '!task_end</vt:lpstr>
      <vt:lpstr>'Gantt Chart '!task_progress</vt:lpstr>
      <vt:lpstr>'Gantt Chart '!task_start</vt:lpstr>
    </vt:vector>
  </TitlesOfParts>
  <Company>BT Plc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20190931 Condition 9 Ashroyd Business Park Tracker</dc:title>
  <dc:creator>Tyler,TM,Tim,BWA423 R</dc:creator>
  <cp:lastModifiedBy>Dixon,K,Katie,BLK812 R</cp:lastModifiedBy>
  <dcterms:created xsi:type="dcterms:W3CDTF">2018-06-27T07:21:34Z</dcterms:created>
  <dcterms:modified xsi:type="dcterms:W3CDTF">2019-06-18T11:18:20Z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ies>
</file>